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YDaR6DLTzbWQGpFmxxx5ADHwyLQ=="/>
    </ext>
  </extLst>
</workbook>
</file>

<file path=xl/sharedStrings.xml><?xml version="1.0" encoding="utf-8"?>
<sst xmlns="http://schemas.openxmlformats.org/spreadsheetml/2006/main" count="44" uniqueCount="20">
  <si>
    <t>Air Sealing Calculators</t>
  </si>
  <si>
    <t>for use with Alabama WAP Priority Measures Lists</t>
  </si>
  <si>
    <t>Mobile Home - Heat Pump</t>
  </si>
  <si>
    <t>Pre Blower Door</t>
  </si>
  <si>
    <t>Target/Post Blower Door</t>
  </si>
  <si>
    <t>CFM Reduction</t>
  </si>
  <si>
    <t>Air Sealing Cost Limit</t>
  </si>
  <si>
    <t>Mobile Home - Natural Gas</t>
  </si>
  <si>
    <t>Mobile Home - Propane</t>
  </si>
  <si>
    <t>Mobile Home - Electric Resistance</t>
  </si>
  <si>
    <t>Site Built - Heat Pump</t>
  </si>
  <si>
    <t>Site Built - Natrual Gas</t>
  </si>
  <si>
    <t>Site Built - Propane</t>
  </si>
  <si>
    <t>Directions:</t>
  </si>
  <si>
    <t>Enter the Blower Door Number taken at assessment in the Blue Box</t>
  </si>
  <si>
    <t>Enter the Target Blower Door Number in the Gray Box to produce a preliminary Air Sealing</t>
  </si>
  <si>
    <t>Cost Limit</t>
  </si>
  <si>
    <t xml:space="preserve">After Wx is completed enter Final Blower Door number taken during Final Inpsection in </t>
  </si>
  <si>
    <t>the Gray Box to produce actual/final Air Sealing Cost Limit</t>
  </si>
  <si>
    <t>**Duct Sealing on Mobile Homes is its own measure and separate from the Air Sealing Cost Limit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</si>
</sst>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theme="1"/>
      <name val="Arial"/>
    </font>
    <font>
      <sz val="28.0"/>
      <color theme="1"/>
      <name val="Calibri"/>
    </font>
    <font>
      <b/>
      <sz val="16.0"/>
      <color theme="1"/>
      <name val="Calibri"/>
    </font>
    <font>
      <sz val="36.0"/>
      <color theme="1"/>
      <name val="Calibri"/>
    </font>
    <font>
      <sz val="11.0"/>
      <color theme="1"/>
      <name val="Calibri"/>
    </font>
    <font/>
    <font>
      <sz val="11.0"/>
      <color theme="1"/>
    </font>
    <font>
      <b/>
      <sz val="11.0"/>
      <color theme="1"/>
      <name val="Calibri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D965"/>
        <bgColor rgb="FFFFD965"/>
      </patternFill>
    </fill>
    <fill>
      <patternFill patternType="solid">
        <fgColor rgb="FFBDD6EE"/>
        <bgColor rgb="FFBDD6EE"/>
      </patternFill>
    </fill>
    <fill>
      <patternFill patternType="solid">
        <fgColor rgb="FFC8C8C8"/>
        <bgColor rgb="FFC8C8C8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</fills>
  <borders count="17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thick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0" fontId="4" numFmtId="0" xfId="0" applyBorder="1" applyFont="1"/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5" fillId="2" fontId="2" numFmtId="0" xfId="0" applyAlignment="1" applyBorder="1" applyFill="1" applyFont="1">
      <alignment horizontal="center"/>
    </xf>
    <xf borderId="6" fillId="0" fontId="5" numFmtId="0" xfId="0" applyBorder="1" applyFont="1"/>
    <xf borderId="7" fillId="0" fontId="5" numFmtId="0" xfId="0" applyBorder="1" applyFont="1"/>
    <xf borderId="8" fillId="0" fontId="4" numFmtId="0" xfId="0" applyBorder="1" applyFont="1"/>
    <xf borderId="9" fillId="3" fontId="4" numFmtId="0" xfId="0" applyAlignment="1" applyBorder="1" applyFill="1" applyFont="1">
      <alignment horizontal="center"/>
    </xf>
    <xf borderId="9" fillId="4" fontId="4" numFmtId="0" xfId="0" applyAlignment="1" applyBorder="1" applyFill="1" applyFont="1">
      <alignment horizontal="center"/>
    </xf>
    <xf borderId="10" fillId="0" fontId="4" numFmtId="0" xfId="0" applyAlignment="1" applyBorder="1" applyFont="1">
      <alignment horizontal="center"/>
    </xf>
    <xf borderId="9" fillId="5" fontId="4" numFmtId="0" xfId="0" applyAlignment="1" applyBorder="1" applyFill="1" applyFont="1">
      <alignment horizontal="center"/>
    </xf>
    <xf borderId="11" fillId="3" fontId="6" numFmtId="0" xfId="0" applyAlignment="1" applyBorder="1" applyFont="1">
      <alignment horizontal="center" readingOrder="0"/>
    </xf>
    <xf borderId="11" fillId="4" fontId="6" numFmtId="0" xfId="0" applyAlignment="1" applyBorder="1" applyFont="1">
      <alignment horizontal="center" readingOrder="0"/>
    </xf>
    <xf borderId="12" fillId="0" fontId="4" numFmtId="0" xfId="0" applyAlignment="1" applyBorder="1" applyFont="1">
      <alignment horizontal="center"/>
    </xf>
    <xf borderId="11" fillId="5" fontId="7" numFmtId="164" xfId="0" applyAlignment="1" applyBorder="1" applyFont="1" applyNumberFormat="1">
      <alignment horizontal="center"/>
    </xf>
    <xf borderId="13" fillId="0" fontId="4" numFmtId="0" xfId="0" applyAlignment="1" applyBorder="1" applyFont="1">
      <alignment horizontal="center"/>
    </xf>
    <xf borderId="13" fillId="0" fontId="4" numFmtId="164" xfId="0" applyAlignment="1" applyBorder="1" applyFont="1" applyNumberFormat="1">
      <alignment horizontal="center"/>
    </xf>
    <xf borderId="11" fillId="3" fontId="4" numFmtId="0" xfId="0" applyAlignment="1" applyBorder="1" applyFont="1">
      <alignment horizontal="center"/>
    </xf>
    <xf borderId="11" fillId="4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0" fillId="0" fontId="4" numFmtId="164" xfId="0" applyAlignment="1" applyFont="1" applyNumberFormat="1">
      <alignment horizontal="center"/>
    </xf>
    <xf borderId="5" fillId="6" fontId="2" numFmtId="0" xfId="0" applyAlignment="1" applyBorder="1" applyFill="1" applyFont="1">
      <alignment horizontal="center"/>
    </xf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0" fillId="0" fontId="4" numFmtId="0" xfId="0" applyAlignment="1" applyFont="1">
      <alignment horizontal="left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customschemas.google.com/relationships/workbookmetadata" Target="metadata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2" width="15.0"/>
    <col customWidth="1" min="3" max="3" width="21.63"/>
    <col customWidth="1" min="4" max="4" width="16.25"/>
    <col customWidth="1" min="5" max="5" width="16.88"/>
    <col customWidth="1" min="6" max="6" width="4.13"/>
    <col customWidth="1" min="7" max="26" width="7.63"/>
  </cols>
  <sheetData>
    <row r="1">
      <c r="B1" s="1" t="s">
        <v>0</v>
      </c>
    </row>
    <row r="2" ht="22.5" customHeight="1">
      <c r="A2" s="2" t="s">
        <v>1</v>
      </c>
    </row>
    <row r="3" ht="8.25" customHeight="1">
      <c r="B3" s="3"/>
      <c r="C3" s="3"/>
      <c r="D3" s="3"/>
      <c r="E3" s="3"/>
    </row>
    <row r="4" ht="21.0" customHeight="1">
      <c r="A4" s="4"/>
      <c r="B4" s="5"/>
      <c r="C4" s="5"/>
      <c r="D4" s="5"/>
      <c r="E4" s="5"/>
      <c r="F4" s="6"/>
    </row>
    <row r="5">
      <c r="A5" s="7"/>
      <c r="B5" s="8" t="s">
        <v>2</v>
      </c>
      <c r="C5" s="9"/>
      <c r="D5" s="9"/>
      <c r="E5" s="10"/>
      <c r="F5" s="11"/>
    </row>
    <row r="6">
      <c r="A6" s="7"/>
      <c r="B6" s="12" t="s">
        <v>3</v>
      </c>
      <c r="C6" s="13" t="s">
        <v>4</v>
      </c>
      <c r="D6" s="14" t="s">
        <v>5</v>
      </c>
      <c r="E6" s="15" t="s">
        <v>6</v>
      </c>
      <c r="F6" s="11"/>
    </row>
    <row r="7">
      <c r="A7" s="7"/>
      <c r="B7" s="16">
        <v>4782.0</v>
      </c>
      <c r="C7" s="17">
        <v>3338.0</v>
      </c>
      <c r="D7" s="18">
        <f>B7-C7</f>
        <v>1444</v>
      </c>
      <c r="E7" s="19">
        <f>(D7/100)*30</f>
        <v>433.2</v>
      </c>
      <c r="F7" s="11"/>
    </row>
    <row r="8" ht="9.0" customHeight="1">
      <c r="A8" s="7"/>
      <c r="B8" s="20"/>
      <c r="C8" s="20"/>
      <c r="D8" s="20"/>
      <c r="E8" s="21"/>
      <c r="F8" s="11"/>
    </row>
    <row r="9">
      <c r="A9" s="7"/>
      <c r="B9" s="8" t="s">
        <v>7</v>
      </c>
      <c r="C9" s="9"/>
      <c r="D9" s="9"/>
      <c r="E9" s="10"/>
      <c r="F9" s="11"/>
    </row>
    <row r="10">
      <c r="A10" s="7"/>
      <c r="B10" s="12" t="s">
        <v>3</v>
      </c>
      <c r="C10" s="13" t="s">
        <v>4</v>
      </c>
      <c r="D10" s="14" t="s">
        <v>5</v>
      </c>
      <c r="E10" s="15" t="s">
        <v>6</v>
      </c>
      <c r="F10" s="11"/>
    </row>
    <row r="11">
      <c r="A11" s="7"/>
      <c r="B11" s="22"/>
      <c r="C11" s="23"/>
      <c r="D11" s="18">
        <f>B11-C11</f>
        <v>0</v>
      </c>
      <c r="E11" s="19">
        <f>(D11/100)*40</f>
        <v>0</v>
      </c>
      <c r="F11" s="11"/>
    </row>
    <row r="12" ht="9.0" customHeight="1">
      <c r="A12" s="7"/>
      <c r="B12" s="20"/>
      <c r="C12" s="20"/>
      <c r="D12" s="20"/>
      <c r="E12" s="21"/>
      <c r="F12" s="11"/>
    </row>
    <row r="13">
      <c r="A13" s="7"/>
      <c r="B13" s="8" t="s">
        <v>8</v>
      </c>
      <c r="C13" s="9"/>
      <c r="D13" s="9"/>
      <c r="E13" s="10"/>
      <c r="F13" s="11"/>
    </row>
    <row r="14">
      <c r="A14" s="7"/>
      <c r="B14" s="12" t="s">
        <v>3</v>
      </c>
      <c r="C14" s="13" t="s">
        <v>4</v>
      </c>
      <c r="D14" s="14" t="s">
        <v>5</v>
      </c>
      <c r="E14" s="15" t="s">
        <v>6</v>
      </c>
      <c r="F14" s="11"/>
    </row>
    <row r="15">
      <c r="A15" s="7"/>
      <c r="B15" s="22"/>
      <c r="C15" s="23"/>
      <c r="D15" s="18">
        <f>B15-C15</f>
        <v>0</v>
      </c>
      <c r="E15" s="19">
        <f>(D15/100)*50</f>
        <v>0</v>
      </c>
      <c r="F15" s="11"/>
    </row>
    <row r="16" ht="9.0" customHeight="1">
      <c r="A16" s="7"/>
      <c r="B16" s="20"/>
      <c r="C16" s="20"/>
      <c r="D16" s="20"/>
      <c r="E16" s="21"/>
      <c r="F16" s="11"/>
    </row>
    <row r="17">
      <c r="A17" s="7"/>
      <c r="B17" s="8" t="s">
        <v>9</v>
      </c>
      <c r="C17" s="9"/>
      <c r="D17" s="9"/>
      <c r="E17" s="10"/>
      <c r="F17" s="11"/>
    </row>
    <row r="18">
      <c r="A18" s="7"/>
      <c r="B18" s="12" t="s">
        <v>3</v>
      </c>
      <c r="C18" s="13" t="s">
        <v>4</v>
      </c>
      <c r="D18" s="14" t="s">
        <v>5</v>
      </c>
      <c r="E18" s="15" t="s">
        <v>6</v>
      </c>
      <c r="F18" s="11"/>
    </row>
    <row r="19">
      <c r="A19" s="7"/>
      <c r="B19" s="22"/>
      <c r="C19" s="23"/>
      <c r="D19" s="18">
        <f>B19-C19</f>
        <v>0</v>
      </c>
      <c r="E19" s="19">
        <f>(D19/100)*40</f>
        <v>0</v>
      </c>
      <c r="F19" s="11"/>
    </row>
    <row r="20" ht="36.0" customHeight="1">
      <c r="A20" s="7"/>
      <c r="B20" s="24"/>
      <c r="C20" s="24"/>
      <c r="D20" s="24"/>
      <c r="E20" s="25"/>
      <c r="F20" s="11"/>
    </row>
    <row r="21" ht="15.75" customHeight="1">
      <c r="A21" s="7"/>
      <c r="B21" s="26" t="s">
        <v>10</v>
      </c>
      <c r="C21" s="9"/>
      <c r="D21" s="9"/>
      <c r="E21" s="10"/>
      <c r="F21" s="11"/>
    </row>
    <row r="22" ht="15.75" customHeight="1">
      <c r="A22" s="7"/>
      <c r="B22" s="12" t="s">
        <v>3</v>
      </c>
      <c r="C22" s="13" t="s">
        <v>4</v>
      </c>
      <c r="D22" s="14" t="s">
        <v>5</v>
      </c>
      <c r="E22" s="15" t="s">
        <v>6</v>
      </c>
      <c r="F22" s="11"/>
    </row>
    <row r="23" ht="15.75" customHeight="1">
      <c r="A23" s="7"/>
      <c r="B23" s="22"/>
      <c r="C23" s="23"/>
      <c r="D23" s="18">
        <f>B23-C23</f>
        <v>0</v>
      </c>
      <c r="E23" s="19">
        <f>(D23/100)*66</f>
        <v>0</v>
      </c>
      <c r="F23" s="11"/>
    </row>
    <row r="24" ht="9.0" customHeight="1">
      <c r="A24" s="7"/>
      <c r="B24" s="20"/>
      <c r="C24" s="20"/>
      <c r="D24" s="20"/>
      <c r="E24" s="21"/>
      <c r="F24" s="11"/>
    </row>
    <row r="25" ht="15.75" customHeight="1">
      <c r="A25" s="7"/>
      <c r="B25" s="26" t="s">
        <v>11</v>
      </c>
      <c r="C25" s="9"/>
      <c r="D25" s="9"/>
      <c r="E25" s="10"/>
      <c r="F25" s="11"/>
    </row>
    <row r="26" ht="15.75" customHeight="1">
      <c r="A26" s="7"/>
      <c r="B26" s="12" t="s">
        <v>3</v>
      </c>
      <c r="C26" s="13" t="s">
        <v>4</v>
      </c>
      <c r="D26" s="14" t="s">
        <v>5</v>
      </c>
      <c r="E26" s="15" t="s">
        <v>6</v>
      </c>
      <c r="F26" s="11"/>
    </row>
    <row r="27" ht="15.75" customHeight="1">
      <c r="A27" s="7"/>
      <c r="B27" s="22"/>
      <c r="C27" s="23"/>
      <c r="D27" s="18">
        <f>B27-C27</f>
        <v>0</v>
      </c>
      <c r="E27" s="19">
        <f>(D27/100)*70</f>
        <v>0</v>
      </c>
      <c r="F27" s="11"/>
    </row>
    <row r="28" ht="9.0" customHeight="1">
      <c r="A28" s="7"/>
      <c r="B28" s="20"/>
      <c r="C28" s="20"/>
      <c r="D28" s="20"/>
      <c r="E28" s="21"/>
      <c r="F28" s="11"/>
    </row>
    <row r="29" ht="15.75" customHeight="1">
      <c r="A29" s="7"/>
      <c r="B29" s="26" t="s">
        <v>12</v>
      </c>
      <c r="C29" s="9"/>
      <c r="D29" s="9"/>
      <c r="E29" s="10"/>
      <c r="F29" s="11"/>
    </row>
    <row r="30" ht="15.75" customHeight="1">
      <c r="A30" s="7"/>
      <c r="B30" s="12" t="s">
        <v>3</v>
      </c>
      <c r="C30" s="13" t="s">
        <v>4</v>
      </c>
      <c r="D30" s="14" t="s">
        <v>5</v>
      </c>
      <c r="E30" s="15" t="s">
        <v>6</v>
      </c>
      <c r="F30" s="11"/>
    </row>
    <row r="31" ht="15.75" customHeight="1">
      <c r="A31" s="7"/>
      <c r="B31" s="22"/>
      <c r="C31" s="23"/>
      <c r="D31" s="18">
        <f>B31-C31</f>
        <v>0</v>
      </c>
      <c r="E31" s="19">
        <f>(D31/100)*90</f>
        <v>0</v>
      </c>
      <c r="F31" s="11"/>
    </row>
    <row r="32" ht="21.0" customHeight="1">
      <c r="A32" s="27"/>
      <c r="B32" s="28"/>
      <c r="C32" s="28"/>
      <c r="D32" s="28"/>
      <c r="E32" s="28"/>
      <c r="F32" s="29"/>
    </row>
    <row r="33" ht="9.0" customHeight="1"/>
    <row r="34" ht="15.75" customHeight="1">
      <c r="A34" s="30" t="s">
        <v>13</v>
      </c>
    </row>
    <row r="35" ht="15.75" customHeight="1">
      <c r="A35" s="31">
        <v>1.0</v>
      </c>
      <c r="B35" s="30" t="s">
        <v>14</v>
      </c>
    </row>
    <row r="36" ht="15.75" customHeight="1">
      <c r="A36" s="31">
        <v>2.0</v>
      </c>
      <c r="B36" s="30" t="s">
        <v>15</v>
      </c>
    </row>
    <row r="37" ht="15.75" customHeight="1">
      <c r="B37" s="30" t="s">
        <v>16</v>
      </c>
    </row>
    <row r="38" ht="15.75" customHeight="1">
      <c r="A38" s="31">
        <v>3.0</v>
      </c>
      <c r="B38" s="30" t="s">
        <v>17</v>
      </c>
    </row>
    <row r="39" ht="15.75" customHeight="1">
      <c r="B39" s="30" t="s">
        <v>18</v>
      </c>
    </row>
    <row r="40" ht="15.75" customHeight="1">
      <c r="A40" s="30" t="s">
        <v>19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1:E1"/>
    <mergeCell ref="A2:F2"/>
    <mergeCell ref="B5:E5"/>
    <mergeCell ref="B9:E9"/>
    <mergeCell ref="B13:E13"/>
    <mergeCell ref="B17:E17"/>
    <mergeCell ref="B21:E21"/>
    <mergeCell ref="B39:E39"/>
    <mergeCell ref="A40:F40"/>
    <mergeCell ref="B25:E25"/>
    <mergeCell ref="B29:E29"/>
    <mergeCell ref="A34:B34"/>
    <mergeCell ref="B35:E35"/>
    <mergeCell ref="B36:E36"/>
    <mergeCell ref="B37:E37"/>
    <mergeCell ref="B38:E38"/>
  </mergeCells>
  <printOptions/>
  <pageMargins bottom="0.75" footer="0.0" header="0.0" left="0.7" right="0.7" top="0.7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5F50E3F8B8C44D9EA5BD2549956CF2" ma:contentTypeVersion="9" ma:contentTypeDescription="Create a new document." ma:contentTypeScope="" ma:versionID="a13614640419e080b816790e2f813796">
  <xsd:schema xmlns:xsd="http://www.w3.org/2001/XMLSchema" xmlns:xs="http://www.w3.org/2001/XMLSchema" xmlns:p="http://schemas.microsoft.com/office/2006/metadata/properties" xmlns:ns2="ead14a2b-0901-4851-9135-e440dd1a60d2" targetNamespace="http://schemas.microsoft.com/office/2006/metadata/properties" ma:root="true" ma:fieldsID="633d57ce306c299d29d10b9826a0116b" ns2:_="">
    <xsd:import namespace="ead14a2b-0901-4851-9135-e440dd1a6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14a2b-0901-4851-9135-e440dd1a60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78DECF-3EB2-40B5-A26E-E3DB2F55521F}"/>
</file>

<file path=customXml/itemProps2.xml><?xml version="1.0" encoding="utf-8"?>
<ds:datastoreItem xmlns:ds="http://schemas.openxmlformats.org/officeDocument/2006/customXml" ds:itemID="{F1BA60A1-3FFE-4DCD-9376-AB20D3CF694C}"/>
</file>

<file path=customXml/itemProps3.xml><?xml version="1.0" encoding="utf-8"?>
<ds:datastoreItem xmlns:ds="http://schemas.openxmlformats.org/officeDocument/2006/customXml" ds:itemID="{E17195A4-C7CD-4729-A16A-B362734A3290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ADECA User</dc:creator>
  <dcterms:created xsi:type="dcterms:W3CDTF">2016-05-10T19:36:04Z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0x010100925F50E3F8B8C44D9EA5BD2549956CF2</vt:lpwstr>
  </property>
</Properties>
</file>