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sa.Nobles\OneDrive - Alabama OIT\Desktop\Program Supervisors\Award Letters and LCCs\2019\Award &amp; LCC Ltrs\"/>
    </mc:Choice>
  </mc:AlternateContent>
  <xr:revisionPtr revIDLastSave="9" documentId="13_ncr:1_{B308A1D9-12BC-410D-AE91-48E6056399A2}" xr6:coauthVersionLast="44" xr6:coauthVersionMax="44" xr10:uidLastSave="{28356D34-0750-4460-8E16-E9F69E963339}"/>
  <bookViews>
    <workbookView xWindow="-108" yWindow="-108" windowWidth="15576" windowHeight="11904" xr2:uid="{00000000-000D-0000-FFFF-FFFF00000000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7" i="1" l="1"/>
  <c r="F5" i="1" l="1"/>
  <c r="F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3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E59" i="1"/>
  <c r="E60" i="1"/>
  <c r="E61" i="1"/>
  <c r="E62" i="1"/>
  <c r="E63" i="1"/>
  <c r="E64" i="1"/>
  <c r="E65" i="1"/>
  <c r="E66" i="1"/>
  <c r="E67" i="1"/>
  <c r="E68" i="1"/>
  <c r="E69" i="1"/>
  <c r="E70" i="1"/>
  <c r="E82" i="1" l="1"/>
  <c r="E53" i="1" l="1"/>
  <c r="E112" i="1"/>
  <c r="H112" i="1"/>
  <c r="E113" i="1"/>
  <c r="H113" i="1"/>
  <c r="E114" i="1"/>
  <c r="H114" i="1"/>
  <c r="E115" i="1"/>
  <c r="H115" i="1"/>
  <c r="E116" i="1"/>
  <c r="H116" i="1"/>
  <c r="E117" i="1"/>
  <c r="H117" i="1"/>
  <c r="E118" i="1"/>
  <c r="H118" i="1"/>
  <c r="H119" i="1"/>
  <c r="E120" i="1"/>
  <c r="H120" i="1"/>
  <c r="E121" i="1"/>
  <c r="H121" i="1"/>
  <c r="E122" i="1"/>
  <c r="H122" i="1"/>
  <c r="E123" i="1"/>
  <c r="H123" i="1"/>
  <c r="E124" i="1"/>
  <c r="H124" i="1"/>
  <c r="H125" i="1"/>
  <c r="E126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E14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Ray, Randy</author>
  </authors>
  <commentList>
    <comment ref="A61" authorId="0" shapeId="0" xr:uid="{A997D2E2-6AA3-4728-B159-F581EF7EBED5}">
      <text>
        <r>
          <rPr>
            <b/>
            <sz val="9"/>
            <color indexed="81"/>
            <rFont val="Tahoma"/>
            <family val="2"/>
          </rPr>
          <t>Ray, Randy:</t>
        </r>
        <r>
          <rPr>
            <sz val="9"/>
            <color indexed="81"/>
            <rFont val="Tahoma"/>
            <family val="2"/>
          </rPr>
          <t xml:space="preserve">
Possible Funding from Black Belt</t>
        </r>
      </text>
    </comment>
    <comment ref="A80" authorId="0" shapeId="0" xr:uid="{F1BB56C2-AFB4-4EAF-9741-816DF10A17B2}">
      <text>
        <r>
          <rPr>
            <b/>
            <sz val="9"/>
            <color indexed="81"/>
            <rFont val="Tahoma"/>
            <family val="2"/>
          </rPr>
          <t>Ray, Randy:</t>
        </r>
        <r>
          <rPr>
            <sz val="9"/>
            <color indexed="81"/>
            <rFont val="Tahoma"/>
            <family val="2"/>
          </rPr>
          <t xml:space="preserve">
Possible Funding from Black Belt </t>
        </r>
      </text>
    </comment>
    <comment ref="F111" authorId="0" shapeId="0" xr:uid="{9AD1381D-E84E-4A3B-B723-256A2BE3B35C}">
      <text>
        <r>
          <rPr>
            <b/>
            <sz val="9"/>
            <color indexed="81"/>
            <rFont val="Tahoma"/>
            <family val="2"/>
          </rPr>
          <t>Ray, Randy:</t>
        </r>
        <r>
          <rPr>
            <sz val="9"/>
            <color indexed="81"/>
            <rFont val="Tahoma"/>
            <family val="2"/>
          </rPr>
          <t xml:space="preserve">
Not to exceed "5" points</t>
        </r>
      </text>
    </comment>
    <comment ref="G111" authorId="0" shapeId="0" xr:uid="{E50A8C3A-0AB0-47AB-B531-F78F61D6A7DE}">
      <text>
        <r>
          <rPr>
            <b/>
            <sz val="9"/>
            <color indexed="81"/>
            <rFont val="Tahoma"/>
            <family val="2"/>
          </rPr>
          <t>Ray, Randy:</t>
        </r>
        <r>
          <rPr>
            <sz val="9"/>
            <color indexed="81"/>
            <rFont val="Tahoma"/>
            <family val="2"/>
          </rPr>
          <t xml:space="preserve">
Not to exceed "5" points</t>
        </r>
      </text>
    </comment>
    <comment ref="H111" authorId="0" shapeId="0" xr:uid="{E79083E9-FAF0-41BE-B8B2-296CF266C48A}">
      <text>
        <r>
          <rPr>
            <b/>
            <sz val="9"/>
            <color indexed="81"/>
            <rFont val="Tahoma"/>
            <family val="2"/>
          </rPr>
          <t>Ray, Randy:</t>
        </r>
        <r>
          <rPr>
            <sz val="9"/>
            <color indexed="81"/>
            <rFont val="Tahoma"/>
            <family val="2"/>
          </rPr>
          <t xml:space="preserve">
Not to exceed "10" points</t>
        </r>
      </text>
    </comment>
    <comment ref="F118" authorId="0" shapeId="0" xr:uid="{3B148425-E4AF-4238-B61C-A05E34395AC3}">
      <text>
        <r>
          <rPr>
            <b/>
            <sz val="9"/>
            <color indexed="81"/>
            <rFont val="Tahoma"/>
            <family val="2"/>
          </rPr>
          <t>Ray, Randy:</t>
        </r>
        <r>
          <rPr>
            <sz val="9"/>
            <color indexed="81"/>
            <rFont val="Tahoma"/>
            <family val="2"/>
          </rPr>
          <t xml:space="preserve">
27 sites at a total cost of $275,000 -- average cost of $10,185.19 for each site</t>
        </r>
      </text>
    </comment>
    <comment ref="F119" authorId="0" shapeId="0" xr:uid="{ED73B366-7E9A-41FA-9212-E4E9893F281D}">
      <text>
        <r>
          <rPr>
            <b/>
            <sz val="9"/>
            <color indexed="81"/>
            <rFont val="Tahoma"/>
            <family val="2"/>
          </rPr>
          <t>Ray, Randy:</t>
        </r>
        <r>
          <rPr>
            <sz val="9"/>
            <color indexed="81"/>
            <rFont val="Tahoma"/>
            <family val="2"/>
          </rPr>
          <t xml:space="preserve">
11 Residential Structures at $12,386.71 each</t>
        </r>
      </text>
    </comment>
    <comment ref="F120" authorId="0" shapeId="0" xr:uid="{EBDC90B3-D9DF-4FA9-BAF1-BE9124959992}">
      <text>
        <r>
          <rPr>
            <b/>
            <sz val="9"/>
            <color indexed="81"/>
            <rFont val="Tahoma"/>
            <family val="2"/>
          </rPr>
          <t>Ray, Randy:</t>
        </r>
        <r>
          <rPr>
            <sz val="9"/>
            <color indexed="81"/>
            <rFont val="Tahoma"/>
            <family val="2"/>
          </rPr>
          <t xml:space="preserve">
Project Beneficiary Table is mathematical incorrect                        Fund Usage Table does not identify the Admin Money</t>
        </r>
      </text>
    </comment>
    <comment ref="F126" authorId="0" shapeId="0" xr:uid="{F4E27332-2782-4980-8814-BABFF9928E50}">
      <text>
        <r>
          <rPr>
            <b/>
            <sz val="9"/>
            <color indexed="81"/>
            <rFont val="Tahoma"/>
            <family val="2"/>
          </rPr>
          <t>Ray, Randy:</t>
        </r>
        <r>
          <rPr>
            <sz val="9"/>
            <color indexed="81"/>
            <rFont val="Tahoma"/>
            <family val="2"/>
          </rPr>
          <t xml:space="preserve">
Level Plains has 10% match and 120 Beneficiaries</t>
        </r>
      </text>
    </comment>
    <comment ref="F134" authorId="0" shapeId="0" xr:uid="{C34822ED-942C-4075-A3F6-6DDBE248F364}">
      <text>
        <r>
          <rPr>
            <b/>
            <sz val="9"/>
            <color indexed="81"/>
            <rFont val="Tahoma"/>
            <family val="2"/>
          </rPr>
          <t>Ray, Randy:</t>
        </r>
        <r>
          <rPr>
            <sz val="9"/>
            <color indexed="81"/>
            <rFont val="Tahoma"/>
            <family val="2"/>
          </rPr>
          <t xml:space="preserve">
Proposal intends to demolish and/or clear 5 sites (3 residential, 1 commercial structure, and 1 debris removal from an owner instigated demolition) total cost of $133,762.00 -- average cost of $25,762 for each site</t>
        </r>
      </text>
    </comment>
    <comment ref="F135" authorId="0" shapeId="0" xr:uid="{0076F171-443A-41D3-BBAC-2A7029AEA2F1}">
      <text>
        <r>
          <rPr>
            <b/>
            <sz val="9"/>
            <color indexed="81"/>
            <rFont val="Tahoma"/>
            <family val="2"/>
          </rPr>
          <t>Ray, Randy:</t>
        </r>
        <r>
          <rPr>
            <sz val="9"/>
            <color indexed="81"/>
            <rFont val="Tahoma"/>
            <family val="2"/>
          </rPr>
          <t xml:space="preserve">
See Engineer Memorandum / Comments </t>
        </r>
      </text>
    </comment>
    <comment ref="F136" authorId="0" shapeId="0" xr:uid="{3972BEB8-5B10-4BF7-8DA6-5C2A04C9BB92}">
      <text>
        <r>
          <rPr>
            <b/>
            <sz val="9"/>
            <color indexed="81"/>
            <rFont val="Tahoma"/>
            <family val="2"/>
          </rPr>
          <t>Ray, Randy:</t>
        </r>
        <r>
          <rPr>
            <sz val="9"/>
            <color indexed="81"/>
            <rFont val="Tahoma"/>
            <family val="2"/>
          </rPr>
          <t xml:space="preserve">
Proposal calls for $33,000 per structure to demo and clear</t>
        </r>
      </text>
    </comment>
  </commentList>
</comments>
</file>

<file path=xl/sharedStrings.xml><?xml version="1.0" encoding="utf-8"?>
<sst xmlns="http://schemas.openxmlformats.org/spreadsheetml/2006/main" count="437" uniqueCount="250">
  <si>
    <t>Community Name</t>
  </si>
  <si>
    <t>County</t>
  </si>
  <si>
    <t>Activity</t>
  </si>
  <si>
    <t>Amount Requested</t>
  </si>
  <si>
    <t>Amount Awarded</t>
  </si>
  <si>
    <t>Lanett</t>
  </si>
  <si>
    <t>Chambers Co</t>
  </si>
  <si>
    <t>Fayette Co</t>
  </si>
  <si>
    <t>Water/Streets</t>
  </si>
  <si>
    <t>Millport</t>
  </si>
  <si>
    <t>Lamar Co</t>
  </si>
  <si>
    <t>Water</t>
  </si>
  <si>
    <t>Hanceville</t>
  </si>
  <si>
    <t>Cullman Co</t>
  </si>
  <si>
    <t>Senior Center</t>
  </si>
  <si>
    <t>Millbrook</t>
  </si>
  <si>
    <t>Elmore Co</t>
  </si>
  <si>
    <t>Steele</t>
  </si>
  <si>
    <t>St. Clair Co</t>
  </si>
  <si>
    <t>Clearance/Demolition</t>
  </si>
  <si>
    <t>Tallassee</t>
  </si>
  <si>
    <t>Elmore/Tallapoosa Co</t>
  </si>
  <si>
    <t>Weaver</t>
  </si>
  <si>
    <t>Calhoun Co</t>
  </si>
  <si>
    <t>Clanton</t>
  </si>
  <si>
    <t>Chilton Co</t>
  </si>
  <si>
    <t>New Site</t>
  </si>
  <si>
    <t>Tallapoosa Co</t>
  </si>
  <si>
    <t>Sylacauga</t>
  </si>
  <si>
    <t>Talladega Co</t>
  </si>
  <si>
    <t>Scottsboro</t>
  </si>
  <si>
    <t>Jackson Co</t>
  </si>
  <si>
    <t>Clayhatchee</t>
  </si>
  <si>
    <t>Dale Co</t>
  </si>
  <si>
    <t>Boligee</t>
  </si>
  <si>
    <t>Greene Co</t>
  </si>
  <si>
    <t>Orrville</t>
  </si>
  <si>
    <t>Dallas Co</t>
  </si>
  <si>
    <t>Hodges</t>
  </si>
  <si>
    <t>Franklin Co</t>
  </si>
  <si>
    <t>Frisco City</t>
  </si>
  <si>
    <t>Monroe Co</t>
  </si>
  <si>
    <t>Sheffield</t>
  </si>
  <si>
    <t>Colbert Co</t>
  </si>
  <si>
    <t>Eclectic</t>
  </si>
  <si>
    <t>Parks/Playground/ Drainage</t>
  </si>
  <si>
    <t>Ariton</t>
  </si>
  <si>
    <t>Level Plains</t>
  </si>
  <si>
    <t>Madrid</t>
  </si>
  <si>
    <t>Houston Co</t>
  </si>
  <si>
    <t>Ozark</t>
  </si>
  <si>
    <t>Pinkard</t>
  </si>
  <si>
    <t>Flomaton</t>
  </si>
  <si>
    <t>Escambia Co</t>
  </si>
  <si>
    <t>Parks/Playground</t>
  </si>
  <si>
    <t>Phil Campbell</t>
  </si>
  <si>
    <t>Macon Co</t>
  </si>
  <si>
    <t>Community Center</t>
  </si>
  <si>
    <t>Gordonville</t>
  </si>
  <si>
    <t>Lowndes Co</t>
  </si>
  <si>
    <t>Troy</t>
  </si>
  <si>
    <t>Pike Co</t>
  </si>
  <si>
    <t>1st Rater Score</t>
  </si>
  <si>
    <t>2nd Rater  Score</t>
  </si>
  <si>
    <t>Total  Score</t>
  </si>
  <si>
    <t>2019 Community Enhancement  Funds</t>
  </si>
  <si>
    <t>Total Funded</t>
  </si>
  <si>
    <t>Downtown Revitalization</t>
  </si>
  <si>
    <t xml:space="preserve">Streets </t>
  </si>
  <si>
    <t xml:space="preserve">Streets/Drainage </t>
  </si>
  <si>
    <t xml:space="preserve">Streets Resurfacing </t>
  </si>
  <si>
    <t xml:space="preserve">Streets/Clear &amp; Demo </t>
  </si>
  <si>
    <t xml:space="preserve">Total Funds Available </t>
  </si>
  <si>
    <t>2019 Small City Funds</t>
  </si>
  <si>
    <t>Total Funds Available $</t>
  </si>
  <si>
    <t>NoB</t>
  </si>
  <si>
    <t>C/B</t>
  </si>
  <si>
    <t>Match</t>
  </si>
  <si>
    <t>Bonus</t>
  </si>
  <si>
    <t>Total</t>
  </si>
  <si>
    <t>Kinston</t>
  </si>
  <si>
    <t>Coffee Co</t>
  </si>
  <si>
    <t>Housing Rehab</t>
  </si>
  <si>
    <t>Camp Hill</t>
  </si>
  <si>
    <t>Sewer</t>
  </si>
  <si>
    <t>Goshen</t>
  </si>
  <si>
    <t>Leighton</t>
  </si>
  <si>
    <t>Abbeville</t>
  </si>
  <si>
    <t>Henry Co</t>
  </si>
  <si>
    <t>Loxley</t>
  </si>
  <si>
    <t>Baldwin Co</t>
  </si>
  <si>
    <t>Reform</t>
  </si>
  <si>
    <t>Pickens Co</t>
  </si>
  <si>
    <t>Silas</t>
  </si>
  <si>
    <t>Choctaw Co</t>
  </si>
  <si>
    <t>Streets/Drainage</t>
  </si>
  <si>
    <t>Chatom</t>
  </si>
  <si>
    <t>Washington co</t>
  </si>
  <si>
    <t>Hayneville</t>
  </si>
  <si>
    <t>Pennington</t>
  </si>
  <si>
    <t>Streets</t>
  </si>
  <si>
    <t>Castleberry</t>
  </si>
  <si>
    <t>Conecuh Co</t>
  </si>
  <si>
    <t xml:space="preserve">Water/Streets </t>
  </si>
  <si>
    <t>Gordon</t>
  </si>
  <si>
    <t>Houston co</t>
  </si>
  <si>
    <t>Water/Sewer</t>
  </si>
  <si>
    <t>Brundidge</t>
  </si>
  <si>
    <t>Water/Clear &amp; Demo</t>
  </si>
  <si>
    <t>Forkland</t>
  </si>
  <si>
    <t>Greene co</t>
  </si>
  <si>
    <t>Ashland</t>
  </si>
  <si>
    <t>Clay Co</t>
  </si>
  <si>
    <t>Repton</t>
  </si>
  <si>
    <t>Town Creek</t>
  </si>
  <si>
    <t>Lawrence co</t>
  </si>
  <si>
    <t>Hackleburg</t>
  </si>
  <si>
    <t>Marion Co</t>
  </si>
  <si>
    <t>Greensboro</t>
  </si>
  <si>
    <t>Hale Co</t>
  </si>
  <si>
    <t>Woodland</t>
  </si>
  <si>
    <t>Randolph Co</t>
  </si>
  <si>
    <t>East Brewton</t>
  </si>
  <si>
    <t>Ridgeville</t>
  </si>
  <si>
    <t>Etowah Co</t>
  </si>
  <si>
    <t>Gurley</t>
  </si>
  <si>
    <t>Madison Co</t>
  </si>
  <si>
    <t>Vina</t>
  </si>
  <si>
    <t>North Courtland</t>
  </si>
  <si>
    <t>Drainage</t>
  </si>
  <si>
    <t>Valley Head</t>
  </si>
  <si>
    <t>DeKalb Co</t>
  </si>
  <si>
    <t>Linden</t>
  </si>
  <si>
    <t>Marengo Co</t>
  </si>
  <si>
    <t>Hillsboro</t>
  </si>
  <si>
    <t>Courtland</t>
  </si>
  <si>
    <t>Owens Cross Roads</t>
  </si>
  <si>
    <t>Florala</t>
  </si>
  <si>
    <t>Covington Co</t>
  </si>
  <si>
    <t>Elberta</t>
  </si>
  <si>
    <t>Wadley</t>
  </si>
  <si>
    <t>Sylvania</t>
  </si>
  <si>
    <t>Georgiana</t>
  </si>
  <si>
    <t>Butler Co</t>
  </si>
  <si>
    <t>Pine Hill</t>
  </si>
  <si>
    <t>Wilcox Co</t>
  </si>
  <si>
    <t>York</t>
  </si>
  <si>
    <t>Sumter Co</t>
  </si>
  <si>
    <t>Douglas</t>
  </si>
  <si>
    <t>Marshall Co</t>
  </si>
  <si>
    <t>Water/Streets/Dr</t>
  </si>
  <si>
    <t>Guin</t>
  </si>
  <si>
    <t>Ardmore</t>
  </si>
  <si>
    <t>Limestone Co</t>
  </si>
  <si>
    <t>Geiger</t>
  </si>
  <si>
    <t>Altoona</t>
  </si>
  <si>
    <t>Lockhart</t>
  </si>
  <si>
    <t>Brantley</t>
  </si>
  <si>
    <t>Crenshaw Co</t>
  </si>
  <si>
    <t>Leesburg</t>
  </si>
  <si>
    <t>Cherokee Co</t>
  </si>
  <si>
    <t>Garden City</t>
  </si>
  <si>
    <t>Emelle</t>
  </si>
  <si>
    <t>Community Safe Room</t>
  </si>
  <si>
    <t>Fruithurst</t>
  </si>
  <si>
    <t>Cleburne Co</t>
  </si>
  <si>
    <t>2019 Large City Fund Applications</t>
  </si>
  <si>
    <t>Total Funds Available $ 5,166,644.00</t>
  </si>
  <si>
    <t>CB</t>
  </si>
  <si>
    <t>Monroeville</t>
  </si>
  <si>
    <t>Monroe County</t>
  </si>
  <si>
    <t>Robertsdale</t>
  </si>
  <si>
    <t>Baldwin County</t>
  </si>
  <si>
    <t>Sewer / Drainage</t>
  </si>
  <si>
    <t>Marion</t>
  </si>
  <si>
    <t xml:space="preserve">Perry County </t>
  </si>
  <si>
    <t>Pell City</t>
  </si>
  <si>
    <t>St. Clair County</t>
  </si>
  <si>
    <t>Cullman</t>
  </si>
  <si>
    <t>Cullman County</t>
  </si>
  <si>
    <t>Water/Sewer/Street/Drainage</t>
  </si>
  <si>
    <t>Brewton</t>
  </si>
  <si>
    <t>Escambia County</t>
  </si>
  <si>
    <t>Childersburg</t>
  </si>
  <si>
    <t>Talladega County</t>
  </si>
  <si>
    <t>Guntersville</t>
  </si>
  <si>
    <t>Marshall County</t>
  </si>
  <si>
    <t>Streets &amp; Drainage</t>
  </si>
  <si>
    <t>Geneva</t>
  </si>
  <si>
    <t>Geneva County</t>
  </si>
  <si>
    <t>Opp</t>
  </si>
  <si>
    <t>Covington County</t>
  </si>
  <si>
    <t>Valley</t>
  </si>
  <si>
    <t>Chambers County</t>
  </si>
  <si>
    <t>Oneonta</t>
  </si>
  <si>
    <t>Blount County</t>
  </si>
  <si>
    <t>Headland</t>
  </si>
  <si>
    <t>Henry County</t>
  </si>
  <si>
    <t>Dadeville</t>
  </si>
  <si>
    <t>Tallapoosa County</t>
  </si>
  <si>
    <t>Streets &amp; Demolition</t>
  </si>
  <si>
    <t>Boaz</t>
  </si>
  <si>
    <t>Fort Payne</t>
  </si>
  <si>
    <t>Dekalb County</t>
  </si>
  <si>
    <t>Clearance / Demolition</t>
  </si>
  <si>
    <t>Thomasville</t>
  </si>
  <si>
    <t>Clarke County</t>
  </si>
  <si>
    <t>Sewer / Streets / Drainage</t>
  </si>
  <si>
    <t>Phenix City</t>
  </si>
  <si>
    <t>Russell County</t>
  </si>
  <si>
    <t>Winfield</t>
  </si>
  <si>
    <t>Marion County</t>
  </si>
  <si>
    <t>Streets / Drainage</t>
  </si>
  <si>
    <t>Red Bay</t>
  </si>
  <si>
    <t>Franklin County</t>
  </si>
  <si>
    <t>Heflin</t>
  </si>
  <si>
    <t>Cleburne County</t>
  </si>
  <si>
    <t>Union Springs</t>
  </si>
  <si>
    <t>Bullock County</t>
  </si>
  <si>
    <t>Water/Sewer/Drainage</t>
  </si>
  <si>
    <t>Oxford</t>
  </si>
  <si>
    <t>Calhoun County</t>
  </si>
  <si>
    <t>Water/Sewer/Demolition</t>
  </si>
  <si>
    <t>Total Amount Awarded</t>
  </si>
  <si>
    <t>2019 County Funds</t>
  </si>
  <si>
    <t>Total Funds Available $ 2,841,140.00</t>
  </si>
  <si>
    <t>Perry County</t>
  </si>
  <si>
    <t>Dallas County</t>
  </si>
  <si>
    <t>Water Hookups Only</t>
  </si>
  <si>
    <t>Randolph County</t>
  </si>
  <si>
    <t>Marengo County</t>
  </si>
  <si>
    <t>Dale County</t>
  </si>
  <si>
    <t>Tuscaloosa County</t>
  </si>
  <si>
    <t>Crenshaw County</t>
  </si>
  <si>
    <t>Limestone County</t>
  </si>
  <si>
    <t>DeKalb County</t>
  </si>
  <si>
    <t>Chilton County</t>
  </si>
  <si>
    <t>Pike County</t>
  </si>
  <si>
    <t>Streets/Water</t>
  </si>
  <si>
    <t>Choctaw County</t>
  </si>
  <si>
    <t>Lowndes County</t>
  </si>
  <si>
    <t>Etowah County</t>
  </si>
  <si>
    <t>Conecuh County</t>
  </si>
  <si>
    <t>Clay County</t>
  </si>
  <si>
    <t>2019 Planning  Funds</t>
  </si>
  <si>
    <t>Comprensive Planning</t>
  </si>
  <si>
    <t>2019 Black Belt  Fund</t>
  </si>
  <si>
    <t>Road Improvements</t>
  </si>
  <si>
    <t>Sewer Improvements</t>
  </si>
  <si>
    <t>Streets/Water/Sewer/Drainage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</si>
</sst>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2" fillId="0" borderId="5" xfId="0" applyFont="1" applyFill="1" applyBorder="1" applyAlignment="1"/>
    <xf numFmtId="44" fontId="1" fillId="0" borderId="5" xfId="1" applyFont="1" applyFill="1" applyBorder="1" applyAlignment="1"/>
    <xf numFmtId="0" fontId="10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10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0" xfId="0" applyAlignment="1">
      <alignment wrapText="1"/>
    </xf>
    <xf numFmtId="0" fontId="4" fillId="0" borderId="0" xfId="0" applyFont="1"/>
    <xf numFmtId="1" fontId="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/>
    <xf numFmtId="44" fontId="13" fillId="0" borderId="0" xfId="1" applyFont="1" applyFill="1" applyBorder="1"/>
    <xf numFmtId="1" fontId="11" fillId="0" borderId="0" xfId="0" applyNumberFormat="1" applyFont="1" applyFill="1" applyBorder="1"/>
    <xf numFmtId="1" fontId="11" fillId="0" borderId="0" xfId="0" applyNumberFormat="1" applyFont="1" applyFill="1" applyAlignment="1">
      <alignment horizontal="center"/>
    </xf>
    <xf numFmtId="0" fontId="0" fillId="2" borderId="0" xfId="0" applyFill="1"/>
    <xf numFmtId="0" fontId="2" fillId="0" borderId="0" xfId="0" applyFont="1" applyFill="1" applyBorder="1" applyAlignment="1"/>
    <xf numFmtId="0" fontId="12" fillId="0" borderId="0" xfId="0" applyFont="1" applyFill="1" applyBorder="1" applyAlignment="1">
      <alignment horizontal="right"/>
    </xf>
    <xf numFmtId="44" fontId="12" fillId="0" borderId="0" xfId="0" applyNumberFormat="1" applyFont="1" applyFill="1" applyBorder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1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4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44" fontId="1" fillId="0" borderId="0" xfId="0" applyNumberFormat="1" applyFont="1" applyBorder="1" applyAlignment="1">
      <alignment horizontal="right" vertical="center"/>
    </xf>
    <xf numFmtId="44" fontId="1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/>
    </xf>
    <xf numFmtId="44" fontId="10" fillId="0" borderId="0" xfId="0" applyNumberFormat="1" applyFont="1"/>
    <xf numFmtId="44" fontId="1" fillId="0" borderId="0" xfId="0" applyNumberFormat="1" applyFont="1"/>
    <xf numFmtId="44" fontId="1" fillId="0" borderId="1" xfId="0" applyNumberFormat="1" applyFont="1" applyBorder="1" applyAlignment="1">
      <alignment wrapText="1"/>
    </xf>
    <xf numFmtId="44" fontId="4" fillId="0" borderId="0" xfId="0" applyNumberFormat="1" applyFont="1"/>
    <xf numFmtId="44" fontId="1" fillId="0" borderId="1" xfId="0" applyNumberFormat="1" applyFont="1" applyFill="1" applyBorder="1" applyAlignment="1">
      <alignment horizontal="center" vertical="center" wrapText="1"/>
    </xf>
    <xf numFmtId="44" fontId="10" fillId="0" borderId="0" xfId="0" applyNumberFormat="1" applyFont="1" applyAlignment="1"/>
    <xf numFmtId="44" fontId="0" fillId="0" borderId="0" xfId="0" applyNumberFormat="1" applyFill="1"/>
    <xf numFmtId="44" fontId="2" fillId="0" borderId="5" xfId="0" applyNumberFormat="1" applyFont="1" applyFill="1" applyBorder="1" applyAlignment="1"/>
    <xf numFmtId="44" fontId="4" fillId="0" borderId="4" xfId="0" applyNumberFormat="1" applyFont="1" applyFill="1" applyBorder="1"/>
    <xf numFmtId="0" fontId="1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164" fontId="10" fillId="0" borderId="1" xfId="0" applyNumberFormat="1" applyFont="1" applyFill="1" applyBorder="1"/>
    <xf numFmtId="0" fontId="10" fillId="0" borderId="0" xfId="0" applyFont="1" applyFill="1"/>
    <xf numFmtId="164" fontId="10" fillId="0" borderId="2" xfId="0" applyNumberFormat="1" applyFont="1" applyFill="1" applyBorder="1"/>
    <xf numFmtId="44" fontId="10" fillId="0" borderId="1" xfId="0" applyNumberFormat="1" applyFont="1" applyFill="1" applyBorder="1"/>
    <xf numFmtId="165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horizontal="left"/>
    </xf>
    <xf numFmtId="44" fontId="10" fillId="0" borderId="1" xfId="0" applyNumberFormat="1" applyFont="1" applyFill="1" applyBorder="1" applyAlignment="1">
      <alignment horizontal="left"/>
    </xf>
    <xf numFmtId="44" fontId="10" fillId="0" borderId="1" xfId="1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/>
    </xf>
    <xf numFmtId="0" fontId="10" fillId="2" borderId="1" xfId="0" applyFont="1" applyFill="1" applyBorder="1"/>
    <xf numFmtId="14" fontId="10" fillId="2" borderId="1" xfId="0" applyNumberFormat="1" applyFont="1" applyFill="1" applyBorder="1" applyAlignment="1">
      <alignment vertical="center"/>
    </xf>
    <xf numFmtId="44" fontId="10" fillId="2" borderId="1" xfId="0" applyNumberFormat="1" applyFont="1" applyFill="1" applyBorder="1"/>
    <xf numFmtId="44" fontId="10" fillId="2" borderId="1" xfId="1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/>
    </xf>
    <xf numFmtId="0" fontId="10" fillId="0" borderId="2" xfId="0" applyFont="1" applyFill="1" applyBorder="1"/>
    <xf numFmtId="0" fontId="10" fillId="0" borderId="2" xfId="0" applyFont="1" applyFill="1" applyBorder="1" applyAlignment="1">
      <alignment wrapText="1"/>
    </xf>
    <xf numFmtId="44" fontId="10" fillId="0" borderId="2" xfId="0" applyNumberFormat="1" applyFont="1" applyFill="1" applyBorder="1"/>
    <xf numFmtId="44" fontId="1" fillId="0" borderId="6" xfId="0" applyNumberFormat="1" applyFont="1" applyFill="1" applyBorder="1"/>
    <xf numFmtId="0" fontId="3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1"/>
  <sheetViews>
    <sheetView tabSelected="1" topLeftCell="C67" zoomScale="95" zoomScaleNormal="95" workbookViewId="0">
      <selection activeCell="C19" sqref="C19"/>
    </sheetView>
  </sheetViews>
  <sheetFormatPr defaultColWidth="9.21875" defaultRowHeight="14.4" x14ac:dyDescent="0.3"/>
  <cols>
    <col min="1" max="1" width="19.33203125" style="2" customWidth="1"/>
    <col min="2" max="2" width="20.5546875" style="1" bestFit="1" customWidth="1"/>
    <col min="3" max="3" width="32.6640625" style="1" customWidth="1"/>
    <col min="4" max="4" width="18.77734375" style="1" customWidth="1"/>
    <col min="5" max="5" width="19.88671875" style="57" customWidth="1"/>
    <col min="6" max="6" width="8.5546875" style="1" customWidth="1"/>
    <col min="7" max="7" width="8.77734375" style="1" customWidth="1"/>
    <col min="8" max="8" width="7" style="1" bestFit="1" customWidth="1"/>
    <col min="9" max="9" width="7.88671875" style="1" customWidth="1"/>
    <col min="10" max="16384" width="9.21875" style="1"/>
  </cols>
  <sheetData>
    <row r="1" spans="1:10" ht="22.8" x14ac:dyDescent="0.4">
      <c r="A1" s="11"/>
      <c r="B1" s="12"/>
      <c r="C1" s="13" t="s">
        <v>73</v>
      </c>
      <c r="D1" s="14"/>
      <c r="E1" s="51"/>
      <c r="F1" s="15"/>
      <c r="G1" s="15"/>
      <c r="H1" s="15"/>
      <c r="I1" s="15"/>
      <c r="J1" s="15"/>
    </row>
    <row r="2" spans="1:10" ht="23.55" customHeight="1" x14ac:dyDescent="0.4">
      <c r="A2" s="11"/>
      <c r="B2" s="15"/>
      <c r="C2" s="12" t="s">
        <v>74</v>
      </c>
      <c r="D2" s="14"/>
      <c r="E2" s="52">
        <v>5965700</v>
      </c>
      <c r="F2" s="15"/>
      <c r="G2" s="15"/>
      <c r="H2" s="15"/>
      <c r="I2" s="15"/>
      <c r="J2" s="15"/>
    </row>
    <row r="3" spans="1:10" ht="27.6" customHeight="1" x14ac:dyDescent="0.3">
      <c r="A3" s="16" t="s">
        <v>0</v>
      </c>
      <c r="B3" s="17" t="s">
        <v>1</v>
      </c>
      <c r="C3" s="17" t="s">
        <v>2</v>
      </c>
      <c r="D3" s="16" t="s">
        <v>3</v>
      </c>
      <c r="E3" s="53" t="s">
        <v>4</v>
      </c>
      <c r="F3" s="17" t="s">
        <v>75</v>
      </c>
      <c r="G3" s="17" t="s">
        <v>76</v>
      </c>
      <c r="H3" s="17" t="s">
        <v>77</v>
      </c>
      <c r="I3" s="17" t="s">
        <v>78</v>
      </c>
      <c r="J3" s="17" t="s">
        <v>79</v>
      </c>
    </row>
    <row r="4" spans="1:10" s="7" customFormat="1" ht="15" x14ac:dyDescent="0.25">
      <c r="A4" s="62" t="s">
        <v>80</v>
      </c>
      <c r="B4" s="62" t="s">
        <v>81</v>
      </c>
      <c r="C4" s="61" t="s">
        <v>82</v>
      </c>
      <c r="D4" s="63">
        <v>350000</v>
      </c>
      <c r="E4" s="66">
        <v>350000</v>
      </c>
      <c r="F4" s="62">
        <v>124</v>
      </c>
      <c r="G4" s="62">
        <v>50</v>
      </c>
      <c r="H4" s="62">
        <v>20</v>
      </c>
      <c r="I4" s="62">
        <v>10</v>
      </c>
      <c r="J4" s="62">
        <v>200</v>
      </c>
    </row>
    <row r="5" spans="1:10" ht="15.6" x14ac:dyDescent="0.3">
      <c r="A5" s="62" t="s">
        <v>83</v>
      </c>
      <c r="B5" s="62" t="s">
        <v>27</v>
      </c>
      <c r="C5" s="61" t="s">
        <v>84</v>
      </c>
      <c r="D5" s="63">
        <v>350000</v>
      </c>
      <c r="E5" s="66">
        <v>350000</v>
      </c>
      <c r="F5" s="62">
        <f>J5-(G5+H5+I5)</f>
        <v>129</v>
      </c>
      <c r="G5" s="62">
        <v>50</v>
      </c>
      <c r="H5" s="62">
        <v>20</v>
      </c>
      <c r="I5" s="62"/>
      <c r="J5" s="62">
        <v>199</v>
      </c>
    </row>
    <row r="6" spans="1:10" ht="15.6" x14ac:dyDescent="0.3">
      <c r="A6" s="62" t="s">
        <v>85</v>
      </c>
      <c r="B6" s="62" t="s">
        <v>61</v>
      </c>
      <c r="C6" s="61" t="s">
        <v>11</v>
      </c>
      <c r="D6" s="63">
        <v>325000</v>
      </c>
      <c r="E6" s="66">
        <v>325000</v>
      </c>
      <c r="F6" s="62">
        <f>J6-(G6+H6+I6)</f>
        <v>116</v>
      </c>
      <c r="G6" s="62">
        <v>50</v>
      </c>
      <c r="H6" s="62">
        <v>20</v>
      </c>
      <c r="I6" s="62">
        <v>10</v>
      </c>
      <c r="J6" s="62">
        <v>196</v>
      </c>
    </row>
    <row r="7" spans="1:10" ht="15.6" x14ac:dyDescent="0.3">
      <c r="A7" s="62" t="s">
        <v>86</v>
      </c>
      <c r="B7" s="62" t="s">
        <v>43</v>
      </c>
      <c r="C7" s="61" t="s">
        <v>11</v>
      </c>
      <c r="D7" s="63">
        <v>350000</v>
      </c>
      <c r="E7" s="66">
        <v>350000</v>
      </c>
      <c r="F7" s="62">
        <v>125</v>
      </c>
      <c r="G7" s="62">
        <v>50</v>
      </c>
      <c r="H7" s="62">
        <v>20</v>
      </c>
      <c r="I7" s="62"/>
      <c r="J7" s="62">
        <v>195</v>
      </c>
    </row>
    <row r="8" spans="1:10" ht="15.6" x14ac:dyDescent="0.3">
      <c r="A8" s="62" t="s">
        <v>87</v>
      </c>
      <c r="B8" s="62" t="s">
        <v>88</v>
      </c>
      <c r="C8" s="61" t="s">
        <v>82</v>
      </c>
      <c r="D8" s="63">
        <v>350000</v>
      </c>
      <c r="E8" s="66">
        <v>350000</v>
      </c>
      <c r="F8" s="62">
        <f t="shared" ref="F8:F20" si="0">J8-(G8+H8+I8)</f>
        <v>124</v>
      </c>
      <c r="G8" s="62">
        <v>50</v>
      </c>
      <c r="H8" s="62">
        <v>20</v>
      </c>
      <c r="I8" s="62"/>
      <c r="J8" s="62">
        <v>194</v>
      </c>
    </row>
    <row r="9" spans="1:10" ht="15.6" x14ac:dyDescent="0.3">
      <c r="A9" s="62" t="s">
        <v>89</v>
      </c>
      <c r="B9" s="62" t="s">
        <v>90</v>
      </c>
      <c r="C9" s="61" t="s">
        <v>84</v>
      </c>
      <c r="D9" s="63">
        <v>350000</v>
      </c>
      <c r="E9" s="66">
        <v>350000</v>
      </c>
      <c r="F9" s="62">
        <f t="shared" si="0"/>
        <v>124</v>
      </c>
      <c r="G9" s="62">
        <v>50</v>
      </c>
      <c r="H9" s="62">
        <v>20</v>
      </c>
      <c r="I9" s="62"/>
      <c r="J9" s="62">
        <v>194</v>
      </c>
    </row>
    <row r="10" spans="1:10" ht="15.6" x14ac:dyDescent="0.3">
      <c r="A10" s="62" t="s">
        <v>91</v>
      </c>
      <c r="B10" s="62" t="s">
        <v>92</v>
      </c>
      <c r="C10" s="61" t="s">
        <v>84</v>
      </c>
      <c r="D10" s="63">
        <v>350000</v>
      </c>
      <c r="E10" s="66">
        <v>350000</v>
      </c>
      <c r="F10" s="62">
        <f t="shared" si="0"/>
        <v>123</v>
      </c>
      <c r="G10" s="62">
        <v>50</v>
      </c>
      <c r="H10" s="62">
        <v>20</v>
      </c>
      <c r="I10" s="62"/>
      <c r="J10" s="62">
        <v>193</v>
      </c>
    </row>
    <row r="11" spans="1:10" ht="15.6" x14ac:dyDescent="0.3">
      <c r="A11" s="62" t="s">
        <v>93</v>
      </c>
      <c r="B11" s="62" t="s">
        <v>94</v>
      </c>
      <c r="C11" s="61" t="s">
        <v>95</v>
      </c>
      <c r="D11" s="63">
        <v>350000</v>
      </c>
      <c r="E11" s="66">
        <v>350000</v>
      </c>
      <c r="F11" s="62">
        <f t="shared" si="0"/>
        <v>122</v>
      </c>
      <c r="G11" s="62">
        <v>50</v>
      </c>
      <c r="H11" s="62">
        <v>20</v>
      </c>
      <c r="I11" s="62"/>
      <c r="J11" s="62">
        <v>192</v>
      </c>
    </row>
    <row r="12" spans="1:10" ht="15.6" x14ac:dyDescent="0.3">
      <c r="A12" s="62" t="s">
        <v>96</v>
      </c>
      <c r="B12" s="62" t="s">
        <v>97</v>
      </c>
      <c r="C12" s="61" t="s">
        <v>84</v>
      </c>
      <c r="D12" s="63">
        <v>350000</v>
      </c>
      <c r="E12" s="66">
        <v>350000</v>
      </c>
      <c r="F12" s="62">
        <f t="shared" si="0"/>
        <v>122</v>
      </c>
      <c r="G12" s="62">
        <v>50</v>
      </c>
      <c r="H12" s="62">
        <v>20</v>
      </c>
      <c r="I12" s="62"/>
      <c r="J12" s="62">
        <v>192</v>
      </c>
    </row>
    <row r="13" spans="1:10" ht="15.6" x14ac:dyDescent="0.3">
      <c r="A13" s="62" t="s">
        <v>98</v>
      </c>
      <c r="B13" s="62" t="s">
        <v>59</v>
      </c>
      <c r="C13" s="61" t="s">
        <v>84</v>
      </c>
      <c r="D13" s="63">
        <v>349601</v>
      </c>
      <c r="E13" s="66">
        <v>349601</v>
      </c>
      <c r="F13" s="62">
        <f t="shared" si="0"/>
        <v>122</v>
      </c>
      <c r="G13" s="62">
        <v>50</v>
      </c>
      <c r="H13" s="62">
        <v>20</v>
      </c>
      <c r="I13" s="62"/>
      <c r="J13" s="62">
        <v>192</v>
      </c>
    </row>
    <row r="14" spans="1:10" ht="15.6" x14ac:dyDescent="0.3">
      <c r="A14" s="62" t="s">
        <v>99</v>
      </c>
      <c r="B14" s="62" t="s">
        <v>94</v>
      </c>
      <c r="C14" s="61" t="s">
        <v>100</v>
      </c>
      <c r="D14" s="63">
        <v>350000</v>
      </c>
      <c r="E14" s="66">
        <v>350000</v>
      </c>
      <c r="F14" s="62">
        <f t="shared" si="0"/>
        <v>122</v>
      </c>
      <c r="G14" s="62">
        <v>50</v>
      </c>
      <c r="H14" s="62">
        <v>20</v>
      </c>
      <c r="I14" s="62"/>
      <c r="J14" s="62">
        <v>192</v>
      </c>
    </row>
    <row r="15" spans="1:10" ht="15.6" x14ac:dyDescent="0.3">
      <c r="A15" s="62" t="s">
        <v>101</v>
      </c>
      <c r="B15" s="62" t="s">
        <v>102</v>
      </c>
      <c r="C15" s="61" t="s">
        <v>103</v>
      </c>
      <c r="D15" s="63">
        <v>350000</v>
      </c>
      <c r="E15" s="66">
        <v>350000</v>
      </c>
      <c r="F15" s="62">
        <f t="shared" si="0"/>
        <v>111</v>
      </c>
      <c r="G15" s="62">
        <v>50</v>
      </c>
      <c r="H15" s="62">
        <v>20</v>
      </c>
      <c r="I15" s="62">
        <v>10</v>
      </c>
      <c r="J15" s="62">
        <v>191</v>
      </c>
    </row>
    <row r="16" spans="1:10" ht="15.6" x14ac:dyDescent="0.3">
      <c r="A16" s="85" t="s">
        <v>104</v>
      </c>
      <c r="B16" s="85" t="s">
        <v>105</v>
      </c>
      <c r="C16" s="86" t="s">
        <v>106</v>
      </c>
      <c r="D16" s="65">
        <v>349787</v>
      </c>
      <c r="E16" s="87">
        <v>349787</v>
      </c>
      <c r="F16" s="85">
        <f t="shared" si="0"/>
        <v>121</v>
      </c>
      <c r="G16" s="85">
        <v>50</v>
      </c>
      <c r="H16" s="85">
        <v>20</v>
      </c>
      <c r="I16" s="85"/>
      <c r="J16" s="85">
        <v>191</v>
      </c>
    </row>
    <row r="17" spans="1:10" ht="15.6" x14ac:dyDescent="0.3">
      <c r="A17" s="62" t="s">
        <v>107</v>
      </c>
      <c r="B17" s="62" t="s">
        <v>61</v>
      </c>
      <c r="C17" s="61" t="s">
        <v>108</v>
      </c>
      <c r="D17" s="63">
        <v>350000</v>
      </c>
      <c r="E17" s="66">
        <v>350000</v>
      </c>
      <c r="F17" s="62">
        <f t="shared" si="0"/>
        <v>118</v>
      </c>
      <c r="G17" s="62">
        <v>50</v>
      </c>
      <c r="H17" s="62">
        <v>20</v>
      </c>
      <c r="I17" s="62"/>
      <c r="J17" s="62">
        <v>188</v>
      </c>
    </row>
    <row r="18" spans="1:10" ht="15.6" x14ac:dyDescent="0.3">
      <c r="A18" s="62" t="s">
        <v>109</v>
      </c>
      <c r="B18" s="62" t="s">
        <v>110</v>
      </c>
      <c r="C18" s="61" t="s">
        <v>8</v>
      </c>
      <c r="D18" s="63">
        <v>350000</v>
      </c>
      <c r="E18" s="66">
        <v>350000</v>
      </c>
      <c r="F18" s="62">
        <f t="shared" si="0"/>
        <v>118</v>
      </c>
      <c r="G18" s="62">
        <v>50</v>
      </c>
      <c r="H18" s="62">
        <v>20</v>
      </c>
      <c r="I18" s="62"/>
      <c r="J18" s="62">
        <v>188</v>
      </c>
    </row>
    <row r="19" spans="1:10" ht="15.6" x14ac:dyDescent="0.3">
      <c r="A19" s="62" t="s">
        <v>111</v>
      </c>
      <c r="B19" s="62" t="s">
        <v>112</v>
      </c>
      <c r="C19" s="61" t="s">
        <v>249</v>
      </c>
      <c r="D19" s="63">
        <v>350000</v>
      </c>
      <c r="E19" s="66">
        <v>350000</v>
      </c>
      <c r="F19" s="62">
        <f t="shared" si="0"/>
        <v>117</v>
      </c>
      <c r="G19" s="62">
        <v>50</v>
      </c>
      <c r="H19" s="62">
        <v>20</v>
      </c>
      <c r="I19" s="62"/>
      <c r="J19" s="62">
        <v>187</v>
      </c>
    </row>
    <row r="20" spans="1:10" ht="15.6" x14ac:dyDescent="0.3">
      <c r="A20" s="85" t="s">
        <v>113</v>
      </c>
      <c r="B20" s="85" t="s">
        <v>102</v>
      </c>
      <c r="C20" s="86" t="s">
        <v>95</v>
      </c>
      <c r="D20" s="65">
        <v>350000</v>
      </c>
      <c r="E20" s="87">
        <v>350000</v>
      </c>
      <c r="F20" s="85">
        <f t="shared" si="0"/>
        <v>116</v>
      </c>
      <c r="G20" s="85">
        <v>50</v>
      </c>
      <c r="H20" s="85">
        <v>20</v>
      </c>
      <c r="I20" s="85"/>
      <c r="J20" s="85">
        <v>186</v>
      </c>
    </row>
    <row r="21" spans="1:10" ht="15.6" x14ac:dyDescent="0.3">
      <c r="A21" s="62" t="s">
        <v>114</v>
      </c>
      <c r="B21" s="62" t="s">
        <v>115</v>
      </c>
      <c r="C21" s="61" t="s">
        <v>84</v>
      </c>
      <c r="D21" s="63">
        <v>350000</v>
      </c>
      <c r="E21" s="66">
        <v>350000</v>
      </c>
      <c r="F21" s="62">
        <v>115</v>
      </c>
      <c r="G21" s="62">
        <v>50</v>
      </c>
      <c r="H21" s="62">
        <v>20</v>
      </c>
      <c r="I21" s="62"/>
      <c r="J21" s="62">
        <v>185</v>
      </c>
    </row>
    <row r="22" spans="1:10" ht="15.6" x14ac:dyDescent="0.3">
      <c r="A22" s="62" t="s">
        <v>116</v>
      </c>
      <c r="B22" s="62" t="s">
        <v>117</v>
      </c>
      <c r="C22" s="61" t="s">
        <v>100</v>
      </c>
      <c r="D22" s="63">
        <v>349536.94</v>
      </c>
      <c r="E22" s="66">
        <v>85000</v>
      </c>
      <c r="F22" s="62">
        <v>114</v>
      </c>
      <c r="G22" s="62">
        <v>50</v>
      </c>
      <c r="H22" s="62">
        <v>20</v>
      </c>
      <c r="I22" s="62"/>
      <c r="J22" s="62">
        <v>184</v>
      </c>
    </row>
    <row r="23" spans="1:10" ht="15.6" x14ac:dyDescent="0.3">
      <c r="A23" s="62" t="s">
        <v>118</v>
      </c>
      <c r="B23" s="62" t="s">
        <v>119</v>
      </c>
      <c r="C23" s="61" t="s">
        <v>84</v>
      </c>
      <c r="D23" s="63">
        <v>350000</v>
      </c>
      <c r="E23" s="66">
        <v>0</v>
      </c>
      <c r="F23" s="62">
        <f>J23-(G23+H23+I23)</f>
        <v>114</v>
      </c>
      <c r="G23" s="62">
        <v>50</v>
      </c>
      <c r="H23" s="62">
        <v>20</v>
      </c>
      <c r="I23" s="62"/>
      <c r="J23" s="62">
        <v>184</v>
      </c>
    </row>
    <row r="24" spans="1:10" ht="15.6" x14ac:dyDescent="0.3">
      <c r="A24" s="62" t="s">
        <v>120</v>
      </c>
      <c r="B24" s="62" t="s">
        <v>121</v>
      </c>
      <c r="C24" s="61" t="s">
        <v>11</v>
      </c>
      <c r="D24" s="63">
        <v>339375</v>
      </c>
      <c r="E24" s="66">
        <v>0</v>
      </c>
      <c r="F24" s="62">
        <v>114</v>
      </c>
      <c r="G24" s="62">
        <v>50</v>
      </c>
      <c r="H24" s="62">
        <v>20</v>
      </c>
      <c r="I24" s="62"/>
      <c r="J24" s="62">
        <v>184</v>
      </c>
    </row>
    <row r="25" spans="1:10" ht="15.6" x14ac:dyDescent="0.3">
      <c r="A25" s="62" t="s">
        <v>122</v>
      </c>
      <c r="B25" s="62" t="s">
        <v>53</v>
      </c>
      <c r="C25" s="61" t="s">
        <v>84</v>
      </c>
      <c r="D25" s="63">
        <v>337000</v>
      </c>
      <c r="E25" s="66">
        <v>0</v>
      </c>
      <c r="F25" s="62">
        <v>113</v>
      </c>
      <c r="G25" s="62">
        <v>50</v>
      </c>
      <c r="H25" s="62">
        <v>20</v>
      </c>
      <c r="I25" s="62"/>
      <c r="J25" s="62">
        <v>183</v>
      </c>
    </row>
    <row r="26" spans="1:10" ht="15.6" x14ac:dyDescent="0.3">
      <c r="A26" s="62" t="s">
        <v>123</v>
      </c>
      <c r="B26" s="62" t="s">
        <v>124</v>
      </c>
      <c r="C26" s="61" t="s">
        <v>95</v>
      </c>
      <c r="D26" s="63">
        <v>196000</v>
      </c>
      <c r="E26" s="66">
        <v>0</v>
      </c>
      <c r="F26" s="62">
        <v>112</v>
      </c>
      <c r="G26" s="62">
        <v>50</v>
      </c>
      <c r="H26" s="62">
        <v>20</v>
      </c>
      <c r="I26" s="62"/>
      <c r="J26" s="62">
        <v>182</v>
      </c>
    </row>
    <row r="27" spans="1:10" ht="15.6" x14ac:dyDescent="0.3">
      <c r="A27" s="62" t="s">
        <v>125</v>
      </c>
      <c r="B27" s="62" t="s">
        <v>126</v>
      </c>
      <c r="C27" s="61" t="s">
        <v>84</v>
      </c>
      <c r="D27" s="63">
        <v>350000</v>
      </c>
      <c r="E27" s="66">
        <v>0</v>
      </c>
      <c r="F27" s="62">
        <f t="shared" ref="F27:F49" si="1">J27-(G27+H27+I27)</f>
        <v>110</v>
      </c>
      <c r="G27" s="62">
        <v>50</v>
      </c>
      <c r="H27" s="62">
        <v>20</v>
      </c>
      <c r="I27" s="62"/>
      <c r="J27" s="62">
        <v>180</v>
      </c>
    </row>
    <row r="28" spans="1:10" ht="15.6" x14ac:dyDescent="0.3">
      <c r="A28" s="62" t="s">
        <v>127</v>
      </c>
      <c r="B28" s="62" t="s">
        <v>39</v>
      </c>
      <c r="C28" s="61" t="s">
        <v>11</v>
      </c>
      <c r="D28" s="63">
        <v>350000</v>
      </c>
      <c r="E28" s="66">
        <v>0</v>
      </c>
      <c r="F28" s="62">
        <f t="shared" si="1"/>
        <v>110</v>
      </c>
      <c r="G28" s="62">
        <v>50</v>
      </c>
      <c r="H28" s="62">
        <v>20</v>
      </c>
      <c r="I28" s="62"/>
      <c r="J28" s="62">
        <v>180</v>
      </c>
    </row>
    <row r="29" spans="1:10" ht="15.6" x14ac:dyDescent="0.3">
      <c r="A29" s="62" t="s">
        <v>128</v>
      </c>
      <c r="B29" s="62" t="s">
        <v>115</v>
      </c>
      <c r="C29" s="61" t="s">
        <v>129</v>
      </c>
      <c r="D29" s="63">
        <v>347300</v>
      </c>
      <c r="E29" s="66">
        <v>0</v>
      </c>
      <c r="F29" s="62">
        <f t="shared" si="1"/>
        <v>106</v>
      </c>
      <c r="G29" s="62">
        <v>50</v>
      </c>
      <c r="H29" s="62">
        <v>20</v>
      </c>
      <c r="I29" s="62"/>
      <c r="J29" s="62">
        <v>176</v>
      </c>
    </row>
    <row r="30" spans="1:10" ht="15.6" x14ac:dyDescent="0.3">
      <c r="A30" s="62" t="s">
        <v>130</v>
      </c>
      <c r="B30" s="62" t="s">
        <v>131</v>
      </c>
      <c r="C30" s="61" t="s">
        <v>95</v>
      </c>
      <c r="D30" s="63">
        <v>350000</v>
      </c>
      <c r="E30" s="66">
        <v>0</v>
      </c>
      <c r="F30" s="62">
        <f t="shared" si="1"/>
        <v>101</v>
      </c>
      <c r="G30" s="62">
        <v>50</v>
      </c>
      <c r="H30" s="62">
        <v>20</v>
      </c>
      <c r="I30" s="62"/>
      <c r="J30" s="62">
        <v>171</v>
      </c>
    </row>
    <row r="31" spans="1:10" ht="15.6" x14ac:dyDescent="0.3">
      <c r="A31" s="62" t="s">
        <v>132</v>
      </c>
      <c r="B31" s="62" t="s">
        <v>133</v>
      </c>
      <c r="C31" s="61" t="s">
        <v>95</v>
      </c>
      <c r="D31" s="63">
        <v>350000</v>
      </c>
      <c r="E31" s="66">
        <v>0</v>
      </c>
      <c r="F31" s="62">
        <f t="shared" si="1"/>
        <v>100</v>
      </c>
      <c r="G31" s="62">
        <v>50</v>
      </c>
      <c r="H31" s="62">
        <v>20</v>
      </c>
      <c r="I31" s="62"/>
      <c r="J31" s="62">
        <v>170</v>
      </c>
    </row>
    <row r="32" spans="1:10" ht="15.6" x14ac:dyDescent="0.3">
      <c r="A32" s="62" t="s">
        <v>134</v>
      </c>
      <c r="B32" s="62" t="s">
        <v>115</v>
      </c>
      <c r="C32" s="61" t="s">
        <v>129</v>
      </c>
      <c r="D32" s="63">
        <v>344542</v>
      </c>
      <c r="E32" s="66">
        <v>0</v>
      </c>
      <c r="F32" s="62">
        <f t="shared" si="1"/>
        <v>99</v>
      </c>
      <c r="G32" s="62">
        <v>50</v>
      </c>
      <c r="H32" s="62">
        <v>20</v>
      </c>
      <c r="I32" s="62"/>
      <c r="J32" s="62">
        <v>169</v>
      </c>
    </row>
    <row r="33" spans="1:10" ht="15.6" x14ac:dyDescent="0.3">
      <c r="A33" s="62" t="s">
        <v>135</v>
      </c>
      <c r="B33" s="62" t="s">
        <v>115</v>
      </c>
      <c r="C33" s="61" t="s">
        <v>11</v>
      </c>
      <c r="D33" s="63">
        <v>350000</v>
      </c>
      <c r="E33" s="66">
        <v>0</v>
      </c>
      <c r="F33" s="62">
        <f t="shared" si="1"/>
        <v>97</v>
      </c>
      <c r="G33" s="62">
        <v>50</v>
      </c>
      <c r="H33" s="62">
        <v>20</v>
      </c>
      <c r="I33" s="62"/>
      <c r="J33" s="62">
        <v>167</v>
      </c>
    </row>
    <row r="34" spans="1:10" ht="15.6" x14ac:dyDescent="0.3">
      <c r="A34" s="62" t="s">
        <v>136</v>
      </c>
      <c r="B34" s="62" t="s">
        <v>126</v>
      </c>
      <c r="C34" s="61" t="s">
        <v>84</v>
      </c>
      <c r="D34" s="63">
        <v>350000</v>
      </c>
      <c r="E34" s="66">
        <v>0</v>
      </c>
      <c r="F34" s="62">
        <f t="shared" si="1"/>
        <v>96</v>
      </c>
      <c r="G34" s="62">
        <v>50</v>
      </c>
      <c r="H34" s="62">
        <v>20</v>
      </c>
      <c r="I34" s="62"/>
      <c r="J34" s="62">
        <v>166</v>
      </c>
    </row>
    <row r="35" spans="1:10" ht="15.6" x14ac:dyDescent="0.3">
      <c r="A35" s="62" t="s">
        <v>137</v>
      </c>
      <c r="B35" s="62" t="s">
        <v>138</v>
      </c>
      <c r="C35" s="61" t="s">
        <v>84</v>
      </c>
      <c r="D35" s="63">
        <v>350000</v>
      </c>
      <c r="E35" s="66">
        <v>0</v>
      </c>
      <c r="F35" s="62">
        <f t="shared" si="1"/>
        <v>94</v>
      </c>
      <c r="G35" s="62">
        <v>50</v>
      </c>
      <c r="H35" s="62">
        <v>20</v>
      </c>
      <c r="I35" s="62"/>
      <c r="J35" s="62">
        <v>164</v>
      </c>
    </row>
    <row r="36" spans="1:10" ht="15.6" x14ac:dyDescent="0.3">
      <c r="A36" s="62" t="s">
        <v>139</v>
      </c>
      <c r="B36" s="62" t="s">
        <v>90</v>
      </c>
      <c r="C36" s="61" t="s">
        <v>129</v>
      </c>
      <c r="D36" s="63">
        <v>350000</v>
      </c>
      <c r="E36" s="66">
        <v>0</v>
      </c>
      <c r="F36" s="62">
        <f t="shared" si="1"/>
        <v>93</v>
      </c>
      <c r="G36" s="62">
        <v>50</v>
      </c>
      <c r="H36" s="62">
        <v>20</v>
      </c>
      <c r="I36" s="62"/>
      <c r="J36" s="62">
        <v>163</v>
      </c>
    </row>
    <row r="37" spans="1:10" ht="15.6" x14ac:dyDescent="0.3">
      <c r="A37" s="62" t="s">
        <v>140</v>
      </c>
      <c r="B37" s="62" t="s">
        <v>121</v>
      </c>
      <c r="C37" s="61" t="s">
        <v>100</v>
      </c>
      <c r="D37" s="63">
        <v>338621.79</v>
      </c>
      <c r="E37" s="66">
        <v>0</v>
      </c>
      <c r="F37" s="62">
        <f t="shared" si="1"/>
        <v>89</v>
      </c>
      <c r="G37" s="62">
        <v>50</v>
      </c>
      <c r="H37" s="62">
        <v>20</v>
      </c>
      <c r="I37" s="62"/>
      <c r="J37" s="62">
        <v>159</v>
      </c>
    </row>
    <row r="38" spans="1:10" ht="15.6" x14ac:dyDescent="0.3">
      <c r="A38" s="62" t="s">
        <v>141</v>
      </c>
      <c r="B38" s="62" t="s">
        <v>131</v>
      </c>
      <c r="C38" s="61" t="s">
        <v>100</v>
      </c>
      <c r="D38" s="63">
        <v>340000</v>
      </c>
      <c r="E38" s="66">
        <v>0</v>
      </c>
      <c r="F38" s="62">
        <f t="shared" si="1"/>
        <v>88</v>
      </c>
      <c r="G38" s="62">
        <v>50</v>
      </c>
      <c r="H38" s="62">
        <v>20</v>
      </c>
      <c r="I38" s="62"/>
      <c r="J38" s="62">
        <v>158</v>
      </c>
    </row>
    <row r="39" spans="1:10" ht="15.6" x14ac:dyDescent="0.3">
      <c r="A39" s="62" t="s">
        <v>142</v>
      </c>
      <c r="B39" s="62" t="s">
        <v>143</v>
      </c>
      <c r="C39" s="61" t="s">
        <v>8</v>
      </c>
      <c r="D39" s="63">
        <v>350000</v>
      </c>
      <c r="E39" s="66">
        <v>0</v>
      </c>
      <c r="F39" s="62">
        <f t="shared" si="1"/>
        <v>88</v>
      </c>
      <c r="G39" s="62">
        <v>50</v>
      </c>
      <c r="H39" s="62">
        <v>20</v>
      </c>
      <c r="I39" s="62"/>
      <c r="J39" s="62">
        <v>158</v>
      </c>
    </row>
    <row r="40" spans="1:10" ht="15.6" x14ac:dyDescent="0.3">
      <c r="A40" s="62" t="s">
        <v>144</v>
      </c>
      <c r="B40" s="62" t="s">
        <v>145</v>
      </c>
      <c r="C40" s="61" t="s">
        <v>84</v>
      </c>
      <c r="D40" s="63">
        <v>350000</v>
      </c>
      <c r="E40" s="66">
        <v>0</v>
      </c>
      <c r="F40" s="62">
        <f t="shared" si="1"/>
        <v>87</v>
      </c>
      <c r="G40" s="62">
        <v>50</v>
      </c>
      <c r="H40" s="62">
        <v>20</v>
      </c>
      <c r="I40" s="62"/>
      <c r="J40" s="62">
        <v>157</v>
      </c>
    </row>
    <row r="41" spans="1:10" ht="15.6" x14ac:dyDescent="0.3">
      <c r="A41" s="62" t="s">
        <v>146</v>
      </c>
      <c r="B41" s="62" t="s">
        <v>147</v>
      </c>
      <c r="C41" s="61" t="s">
        <v>19</v>
      </c>
      <c r="D41" s="63">
        <v>350000</v>
      </c>
      <c r="E41" s="66">
        <v>0</v>
      </c>
      <c r="F41" s="62">
        <f t="shared" si="1"/>
        <v>86</v>
      </c>
      <c r="G41" s="62">
        <v>50</v>
      </c>
      <c r="H41" s="62">
        <v>20</v>
      </c>
      <c r="I41" s="62"/>
      <c r="J41" s="62">
        <v>156</v>
      </c>
    </row>
    <row r="42" spans="1:10" ht="15.6" x14ac:dyDescent="0.3">
      <c r="A42" s="62" t="s">
        <v>148</v>
      </c>
      <c r="B42" s="62" t="s">
        <v>149</v>
      </c>
      <c r="C42" s="61" t="s">
        <v>150</v>
      </c>
      <c r="D42" s="63">
        <v>350000</v>
      </c>
      <c r="E42" s="66">
        <v>0</v>
      </c>
      <c r="F42" s="62">
        <f t="shared" si="1"/>
        <v>82</v>
      </c>
      <c r="G42" s="62">
        <v>50</v>
      </c>
      <c r="H42" s="62">
        <v>20</v>
      </c>
      <c r="I42" s="62"/>
      <c r="J42" s="62">
        <v>152</v>
      </c>
    </row>
    <row r="43" spans="1:10" ht="15.6" x14ac:dyDescent="0.3">
      <c r="A43" s="62" t="s">
        <v>151</v>
      </c>
      <c r="B43" s="62" t="s">
        <v>117</v>
      </c>
      <c r="C43" s="61" t="s">
        <v>84</v>
      </c>
      <c r="D43" s="63">
        <v>350000</v>
      </c>
      <c r="E43" s="66">
        <v>0</v>
      </c>
      <c r="F43" s="62">
        <f t="shared" si="1"/>
        <v>79</v>
      </c>
      <c r="G43" s="62">
        <v>50</v>
      </c>
      <c r="H43" s="62">
        <v>20</v>
      </c>
      <c r="I43" s="62"/>
      <c r="J43" s="62">
        <v>149</v>
      </c>
    </row>
    <row r="44" spans="1:10" ht="15.6" x14ac:dyDescent="0.3">
      <c r="A44" s="62" t="s">
        <v>152</v>
      </c>
      <c r="B44" s="62" t="s">
        <v>153</v>
      </c>
      <c r="C44" s="61" t="s">
        <v>84</v>
      </c>
      <c r="D44" s="63">
        <v>350000</v>
      </c>
      <c r="E44" s="66">
        <v>0</v>
      </c>
      <c r="F44" s="62">
        <f t="shared" si="1"/>
        <v>77</v>
      </c>
      <c r="G44" s="62">
        <v>50</v>
      </c>
      <c r="H44" s="62">
        <v>20</v>
      </c>
      <c r="I44" s="62"/>
      <c r="J44" s="62">
        <v>147</v>
      </c>
    </row>
    <row r="45" spans="1:10" ht="15.6" x14ac:dyDescent="0.3">
      <c r="A45" s="62" t="s">
        <v>154</v>
      </c>
      <c r="B45" s="62" t="s">
        <v>147</v>
      </c>
      <c r="C45" s="61" t="s">
        <v>100</v>
      </c>
      <c r="D45" s="63">
        <v>315205.14</v>
      </c>
      <c r="E45" s="66">
        <v>0</v>
      </c>
      <c r="F45" s="62">
        <f t="shared" si="1"/>
        <v>77</v>
      </c>
      <c r="G45" s="62">
        <v>50</v>
      </c>
      <c r="H45" s="62">
        <v>20</v>
      </c>
      <c r="I45" s="62"/>
      <c r="J45" s="62">
        <v>147</v>
      </c>
    </row>
    <row r="46" spans="1:10" ht="15.6" x14ac:dyDescent="0.3">
      <c r="A46" s="62" t="s">
        <v>155</v>
      </c>
      <c r="B46" s="62" t="s">
        <v>124</v>
      </c>
      <c r="C46" s="61" t="s">
        <v>95</v>
      </c>
      <c r="D46" s="63">
        <v>350000</v>
      </c>
      <c r="E46" s="66">
        <v>0</v>
      </c>
      <c r="F46" s="62">
        <f t="shared" si="1"/>
        <v>74</v>
      </c>
      <c r="G46" s="62">
        <v>50</v>
      </c>
      <c r="H46" s="62">
        <v>20</v>
      </c>
      <c r="I46" s="62"/>
      <c r="J46" s="62">
        <v>144</v>
      </c>
    </row>
    <row r="47" spans="1:10" ht="15.6" x14ac:dyDescent="0.3">
      <c r="A47" s="62" t="s">
        <v>156</v>
      </c>
      <c r="B47" s="62" t="s">
        <v>138</v>
      </c>
      <c r="C47" s="61" t="s">
        <v>100</v>
      </c>
      <c r="D47" s="63">
        <v>300000</v>
      </c>
      <c r="E47" s="66">
        <v>0</v>
      </c>
      <c r="F47" s="62">
        <f t="shared" si="1"/>
        <v>74</v>
      </c>
      <c r="G47" s="62">
        <v>50</v>
      </c>
      <c r="H47" s="62">
        <v>20</v>
      </c>
      <c r="I47" s="62"/>
      <c r="J47" s="62">
        <v>144</v>
      </c>
    </row>
    <row r="48" spans="1:10" ht="15.6" x14ac:dyDescent="0.3">
      <c r="A48" s="62" t="s">
        <v>157</v>
      </c>
      <c r="B48" s="62" t="s">
        <v>158</v>
      </c>
      <c r="C48" s="61" t="s">
        <v>84</v>
      </c>
      <c r="D48" s="63">
        <v>350000</v>
      </c>
      <c r="E48" s="66">
        <v>0</v>
      </c>
      <c r="F48" s="62">
        <f t="shared" si="1"/>
        <v>72</v>
      </c>
      <c r="G48" s="62">
        <v>50</v>
      </c>
      <c r="H48" s="62">
        <v>20</v>
      </c>
      <c r="I48" s="62"/>
      <c r="J48" s="62">
        <v>142</v>
      </c>
    </row>
    <row r="49" spans="1:11" ht="15.6" x14ac:dyDescent="0.3">
      <c r="A49" s="62" t="s">
        <v>159</v>
      </c>
      <c r="B49" s="62" t="s">
        <v>160</v>
      </c>
      <c r="C49" s="61" t="s">
        <v>84</v>
      </c>
      <c r="D49" s="63">
        <v>350000</v>
      </c>
      <c r="E49" s="66">
        <v>0</v>
      </c>
      <c r="F49" s="62">
        <f t="shared" si="1"/>
        <v>70</v>
      </c>
      <c r="G49" s="62">
        <v>50</v>
      </c>
      <c r="H49" s="62">
        <v>20</v>
      </c>
      <c r="I49" s="62"/>
      <c r="J49" s="62">
        <v>140</v>
      </c>
    </row>
    <row r="50" spans="1:11" ht="15.6" x14ac:dyDescent="0.3">
      <c r="A50" s="62" t="s">
        <v>161</v>
      </c>
      <c r="B50" s="62" t="s">
        <v>13</v>
      </c>
      <c r="C50" s="61" t="s">
        <v>11</v>
      </c>
      <c r="D50" s="63">
        <v>350000</v>
      </c>
      <c r="E50" s="66">
        <v>0</v>
      </c>
      <c r="F50" s="62">
        <v>70</v>
      </c>
      <c r="G50" s="62">
        <v>50</v>
      </c>
      <c r="H50" s="62">
        <v>20</v>
      </c>
      <c r="I50" s="62"/>
      <c r="J50" s="62">
        <v>140</v>
      </c>
    </row>
    <row r="51" spans="1:11" ht="15.6" x14ac:dyDescent="0.3">
      <c r="A51" s="62" t="s">
        <v>162</v>
      </c>
      <c r="B51" s="62" t="s">
        <v>147</v>
      </c>
      <c r="C51" s="61" t="s">
        <v>163</v>
      </c>
      <c r="D51" s="63">
        <v>310819.65999999997</v>
      </c>
      <c r="E51" s="66">
        <v>0</v>
      </c>
      <c r="F51" s="62">
        <v>70</v>
      </c>
      <c r="G51" s="62">
        <v>50</v>
      </c>
      <c r="H51" s="62">
        <v>20</v>
      </c>
      <c r="I51" s="62"/>
      <c r="J51" s="62">
        <v>140</v>
      </c>
    </row>
    <row r="52" spans="1:11" ht="15.6" x14ac:dyDescent="0.3">
      <c r="A52" s="62" t="s">
        <v>164</v>
      </c>
      <c r="B52" s="62" t="s">
        <v>165</v>
      </c>
      <c r="C52" s="61" t="s">
        <v>100</v>
      </c>
      <c r="D52" s="63">
        <v>204276.46</v>
      </c>
      <c r="E52" s="66">
        <v>0</v>
      </c>
      <c r="F52" s="62">
        <v>70</v>
      </c>
      <c r="G52" s="62">
        <v>50</v>
      </c>
      <c r="H52" s="62">
        <v>20</v>
      </c>
      <c r="I52" s="62"/>
      <c r="J52" s="62">
        <v>140</v>
      </c>
    </row>
    <row r="53" spans="1:11" ht="15.6" x14ac:dyDescent="0.3">
      <c r="A53" s="18"/>
      <c r="B53"/>
      <c r="C53"/>
      <c r="D53" s="14" t="s">
        <v>66</v>
      </c>
      <c r="E53" s="52">
        <f>SUM(E4:E52)</f>
        <v>6359388</v>
      </c>
      <c r="F53"/>
      <c r="G53"/>
      <c r="H53"/>
      <c r="I53"/>
      <c r="J53"/>
    </row>
    <row r="54" spans="1:11" x14ac:dyDescent="0.3">
      <c r="A54" s="18"/>
      <c r="B54"/>
      <c r="C54"/>
      <c r="D54" s="19"/>
      <c r="E54" s="54"/>
      <c r="F54"/>
      <c r="G54"/>
      <c r="H54"/>
      <c r="I54"/>
      <c r="J54"/>
    </row>
    <row r="55" spans="1:11" x14ac:dyDescent="0.3">
      <c r="A55" s="18"/>
      <c r="B55"/>
      <c r="C55"/>
      <c r="D55" s="19"/>
      <c r="E55" s="54"/>
      <c r="F55"/>
      <c r="G55"/>
      <c r="H55"/>
      <c r="I55"/>
      <c r="J55"/>
    </row>
    <row r="56" spans="1:11" ht="22.8" x14ac:dyDescent="0.4">
      <c r="A56" s="89" t="s">
        <v>166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1:11" ht="21" x14ac:dyDescent="0.4">
      <c r="A57" s="92" t="s">
        <v>167</v>
      </c>
      <c r="B57" s="92"/>
      <c r="C57" s="92"/>
      <c r="D57" s="92"/>
      <c r="E57" s="92"/>
      <c r="F57" s="92"/>
      <c r="G57" s="92"/>
      <c r="H57" s="92"/>
      <c r="I57" s="92"/>
      <c r="J57" s="92"/>
      <c r="K57" s="27"/>
    </row>
    <row r="58" spans="1:11" ht="31.2" x14ac:dyDescent="0.3">
      <c r="A58" s="5" t="s">
        <v>0</v>
      </c>
      <c r="B58" s="6" t="s">
        <v>1</v>
      </c>
      <c r="C58" s="6" t="s">
        <v>2</v>
      </c>
      <c r="D58" s="5" t="s">
        <v>3</v>
      </c>
      <c r="E58" s="55" t="s">
        <v>4</v>
      </c>
      <c r="F58" s="20" t="s">
        <v>75</v>
      </c>
      <c r="G58" s="6" t="s">
        <v>168</v>
      </c>
      <c r="H58" s="6" t="s">
        <v>77</v>
      </c>
      <c r="I58" s="6" t="s">
        <v>78</v>
      </c>
      <c r="J58" s="20" t="s">
        <v>79</v>
      </c>
    </row>
    <row r="59" spans="1:11" ht="15.6" x14ac:dyDescent="0.3">
      <c r="A59" s="69" t="s">
        <v>169</v>
      </c>
      <c r="B59" s="69" t="s">
        <v>170</v>
      </c>
      <c r="C59" s="43" t="s">
        <v>84</v>
      </c>
      <c r="D59" s="70">
        <v>450000</v>
      </c>
      <c r="E59" s="71">
        <f>D59</f>
        <v>450000</v>
      </c>
      <c r="F59" s="72">
        <v>115.5</v>
      </c>
      <c r="G59" s="72">
        <v>50</v>
      </c>
      <c r="H59" s="72">
        <v>20</v>
      </c>
      <c r="I59" s="72">
        <v>10</v>
      </c>
      <c r="J59" s="72">
        <v>195.5</v>
      </c>
    </row>
    <row r="60" spans="1:11" ht="15.6" x14ac:dyDescent="0.3">
      <c r="A60" s="69" t="s">
        <v>171</v>
      </c>
      <c r="B60" s="69" t="s">
        <v>172</v>
      </c>
      <c r="C60" s="43" t="s">
        <v>173</v>
      </c>
      <c r="D60" s="70">
        <v>450000</v>
      </c>
      <c r="E60" s="71">
        <f t="shared" ref="E60:E70" si="2">D60</f>
        <v>450000</v>
      </c>
      <c r="F60" s="72">
        <v>114</v>
      </c>
      <c r="G60" s="72">
        <v>50</v>
      </c>
      <c r="H60" s="72">
        <v>20</v>
      </c>
      <c r="I60" s="72">
        <v>10</v>
      </c>
      <c r="J60" s="72">
        <v>194</v>
      </c>
    </row>
    <row r="61" spans="1:11" ht="15.6" x14ac:dyDescent="0.3">
      <c r="A61" s="62" t="s">
        <v>174</v>
      </c>
      <c r="B61" s="62" t="s">
        <v>175</v>
      </c>
      <c r="C61" s="73" t="s">
        <v>84</v>
      </c>
      <c r="D61" s="66">
        <v>450000</v>
      </c>
      <c r="E61" s="71">
        <f t="shared" si="2"/>
        <v>450000</v>
      </c>
      <c r="F61" s="72">
        <v>122.5</v>
      </c>
      <c r="G61" s="44">
        <v>50</v>
      </c>
      <c r="H61" s="44">
        <v>20</v>
      </c>
      <c r="I61" s="44">
        <v>0</v>
      </c>
      <c r="J61" s="74">
        <v>192.5</v>
      </c>
    </row>
    <row r="62" spans="1:11" ht="15.6" x14ac:dyDescent="0.3">
      <c r="A62" s="69" t="s">
        <v>176</v>
      </c>
      <c r="B62" s="69" t="s">
        <v>177</v>
      </c>
      <c r="C62" s="43" t="s">
        <v>84</v>
      </c>
      <c r="D62" s="70">
        <v>450000</v>
      </c>
      <c r="E62" s="71">
        <f t="shared" si="2"/>
        <v>450000</v>
      </c>
      <c r="F62" s="72">
        <v>112.5</v>
      </c>
      <c r="G62" s="72">
        <v>50</v>
      </c>
      <c r="H62" s="72">
        <v>20</v>
      </c>
      <c r="I62" s="72">
        <v>10</v>
      </c>
      <c r="J62" s="72">
        <v>192.5</v>
      </c>
    </row>
    <row r="63" spans="1:11" ht="15.6" x14ac:dyDescent="0.3">
      <c r="A63" s="69" t="s">
        <v>178</v>
      </c>
      <c r="B63" s="69" t="s">
        <v>179</v>
      </c>
      <c r="C63" s="43" t="s">
        <v>180</v>
      </c>
      <c r="D63" s="70">
        <v>450000</v>
      </c>
      <c r="E63" s="71">
        <f t="shared" si="2"/>
        <v>450000</v>
      </c>
      <c r="F63" s="72">
        <v>120.5</v>
      </c>
      <c r="G63" s="72">
        <v>50</v>
      </c>
      <c r="H63" s="72">
        <v>20</v>
      </c>
      <c r="I63" s="72">
        <v>0</v>
      </c>
      <c r="J63" s="72">
        <v>190.5</v>
      </c>
    </row>
    <row r="64" spans="1:11" ht="15.6" x14ac:dyDescent="0.3">
      <c r="A64" s="69" t="s">
        <v>181</v>
      </c>
      <c r="B64" s="69" t="s">
        <v>182</v>
      </c>
      <c r="C64" s="43" t="s">
        <v>84</v>
      </c>
      <c r="D64" s="70">
        <v>450000</v>
      </c>
      <c r="E64" s="71">
        <f t="shared" si="2"/>
        <v>450000</v>
      </c>
      <c r="F64" s="72">
        <v>120</v>
      </c>
      <c r="G64" s="72">
        <v>50</v>
      </c>
      <c r="H64" s="72">
        <v>20</v>
      </c>
      <c r="I64" s="72">
        <v>0</v>
      </c>
      <c r="J64" s="72">
        <v>190</v>
      </c>
    </row>
    <row r="65" spans="1:10" ht="15.6" x14ac:dyDescent="0.3">
      <c r="A65" s="75" t="s">
        <v>183</v>
      </c>
      <c r="B65" s="76" t="s">
        <v>184</v>
      </c>
      <c r="C65" s="43" t="s">
        <v>84</v>
      </c>
      <c r="D65" s="70">
        <v>450000</v>
      </c>
      <c r="E65" s="71">
        <f t="shared" si="2"/>
        <v>450000</v>
      </c>
      <c r="F65" s="72">
        <v>120</v>
      </c>
      <c r="G65" s="72">
        <v>50</v>
      </c>
      <c r="H65" s="72">
        <v>20</v>
      </c>
      <c r="I65" s="72">
        <v>0</v>
      </c>
      <c r="J65" s="72">
        <v>190</v>
      </c>
    </row>
    <row r="66" spans="1:10" ht="15.6" x14ac:dyDescent="0.3">
      <c r="A66" s="77" t="s">
        <v>185</v>
      </c>
      <c r="B66" s="69" t="s">
        <v>186</v>
      </c>
      <c r="C66" s="43" t="s">
        <v>187</v>
      </c>
      <c r="D66" s="70">
        <v>450000</v>
      </c>
      <c r="E66" s="71">
        <f t="shared" si="2"/>
        <v>450000</v>
      </c>
      <c r="F66" s="72">
        <v>119.5</v>
      </c>
      <c r="G66" s="72">
        <v>50</v>
      </c>
      <c r="H66" s="72">
        <v>20</v>
      </c>
      <c r="I66" s="72">
        <v>0</v>
      </c>
      <c r="J66" s="72">
        <v>189.5</v>
      </c>
    </row>
    <row r="67" spans="1:10" ht="15.6" x14ac:dyDescent="0.3">
      <c r="A67" s="69" t="s">
        <v>188</v>
      </c>
      <c r="B67" s="69" t="s">
        <v>189</v>
      </c>
      <c r="C67" s="43" t="s">
        <v>129</v>
      </c>
      <c r="D67" s="70">
        <v>450000</v>
      </c>
      <c r="E67" s="71">
        <f t="shared" si="2"/>
        <v>450000</v>
      </c>
      <c r="F67" s="72">
        <v>119.5</v>
      </c>
      <c r="G67" s="72">
        <v>50</v>
      </c>
      <c r="H67" s="72">
        <v>20</v>
      </c>
      <c r="I67" s="72">
        <v>0</v>
      </c>
      <c r="J67" s="72">
        <v>189.5</v>
      </c>
    </row>
    <row r="68" spans="1:10" ht="15.6" x14ac:dyDescent="0.3">
      <c r="A68" s="69" t="s">
        <v>190</v>
      </c>
      <c r="B68" s="69" t="s">
        <v>191</v>
      </c>
      <c r="C68" s="43" t="s">
        <v>84</v>
      </c>
      <c r="D68" s="70">
        <v>450000</v>
      </c>
      <c r="E68" s="71">
        <f t="shared" si="2"/>
        <v>450000</v>
      </c>
      <c r="F68" s="72">
        <v>119</v>
      </c>
      <c r="G68" s="72">
        <v>50</v>
      </c>
      <c r="H68" s="72">
        <v>20</v>
      </c>
      <c r="I68" s="72">
        <v>0</v>
      </c>
      <c r="J68" s="72">
        <v>189</v>
      </c>
    </row>
    <row r="69" spans="1:10" ht="15.6" x14ac:dyDescent="0.3">
      <c r="A69" s="75" t="s">
        <v>192</v>
      </c>
      <c r="B69" s="76" t="s">
        <v>193</v>
      </c>
      <c r="C69" s="43" t="s">
        <v>84</v>
      </c>
      <c r="D69" s="70">
        <v>450000</v>
      </c>
      <c r="E69" s="71">
        <f t="shared" si="2"/>
        <v>450000</v>
      </c>
      <c r="F69" s="72">
        <v>119</v>
      </c>
      <c r="G69" s="72">
        <v>50</v>
      </c>
      <c r="H69" s="72">
        <v>20</v>
      </c>
      <c r="I69" s="72">
        <v>0</v>
      </c>
      <c r="J69" s="72">
        <v>189</v>
      </c>
    </row>
    <row r="70" spans="1:10" s="26" customFormat="1" ht="15.6" x14ac:dyDescent="0.3">
      <c r="A70" s="78" t="s">
        <v>194</v>
      </c>
      <c r="B70" s="78" t="s">
        <v>195</v>
      </c>
      <c r="C70" s="79" t="s">
        <v>84</v>
      </c>
      <c r="D70" s="80">
        <v>450000</v>
      </c>
      <c r="E70" s="81">
        <f t="shared" si="2"/>
        <v>450000</v>
      </c>
      <c r="F70" s="82">
        <v>117</v>
      </c>
      <c r="G70" s="83">
        <v>50</v>
      </c>
      <c r="H70" s="83">
        <v>20</v>
      </c>
      <c r="I70" s="83">
        <v>0</v>
      </c>
      <c r="J70" s="84">
        <v>187</v>
      </c>
    </row>
    <row r="71" spans="1:10" ht="15.6" x14ac:dyDescent="0.3">
      <c r="A71" s="75" t="s">
        <v>196</v>
      </c>
      <c r="B71" s="76" t="s">
        <v>197</v>
      </c>
      <c r="C71" s="43" t="s">
        <v>82</v>
      </c>
      <c r="D71" s="70">
        <v>450000</v>
      </c>
      <c r="E71" s="71">
        <v>0</v>
      </c>
      <c r="F71" s="72">
        <v>116</v>
      </c>
      <c r="G71" s="72">
        <v>50</v>
      </c>
      <c r="H71" s="72">
        <v>20</v>
      </c>
      <c r="I71" s="72">
        <v>0</v>
      </c>
      <c r="J71" s="72">
        <v>186</v>
      </c>
    </row>
    <row r="72" spans="1:10" ht="15.6" x14ac:dyDescent="0.3">
      <c r="A72" s="62" t="s">
        <v>198</v>
      </c>
      <c r="B72" s="62" t="s">
        <v>199</v>
      </c>
      <c r="C72" s="73" t="s">
        <v>200</v>
      </c>
      <c r="D72" s="66">
        <v>450000</v>
      </c>
      <c r="E72" s="71">
        <v>0</v>
      </c>
      <c r="F72" s="72">
        <v>116</v>
      </c>
      <c r="G72" s="72">
        <v>50</v>
      </c>
      <c r="H72" s="72">
        <v>20</v>
      </c>
      <c r="I72" s="72">
        <v>0</v>
      </c>
      <c r="J72" s="72">
        <v>186</v>
      </c>
    </row>
    <row r="73" spans="1:10" ht="15.6" x14ac:dyDescent="0.3">
      <c r="A73" s="69" t="s">
        <v>201</v>
      </c>
      <c r="B73" s="69" t="s">
        <v>186</v>
      </c>
      <c r="C73" s="43" t="s">
        <v>129</v>
      </c>
      <c r="D73" s="70">
        <v>450000</v>
      </c>
      <c r="E73" s="71">
        <v>0</v>
      </c>
      <c r="F73" s="72">
        <v>115</v>
      </c>
      <c r="G73" s="72">
        <v>50</v>
      </c>
      <c r="H73" s="72">
        <v>20</v>
      </c>
      <c r="I73" s="72">
        <v>0</v>
      </c>
      <c r="J73" s="72">
        <v>185</v>
      </c>
    </row>
    <row r="74" spans="1:10" ht="15.6" x14ac:dyDescent="0.3">
      <c r="A74" s="75" t="s">
        <v>202</v>
      </c>
      <c r="B74" s="76" t="s">
        <v>203</v>
      </c>
      <c r="C74" s="43" t="s">
        <v>204</v>
      </c>
      <c r="D74" s="70">
        <v>450000</v>
      </c>
      <c r="E74" s="71">
        <v>0</v>
      </c>
      <c r="F74" s="72">
        <v>114.5</v>
      </c>
      <c r="G74" s="72">
        <v>50</v>
      </c>
      <c r="H74" s="72">
        <v>20</v>
      </c>
      <c r="I74" s="72">
        <v>0</v>
      </c>
      <c r="J74" s="72">
        <v>184.5</v>
      </c>
    </row>
    <row r="75" spans="1:10" ht="15.6" x14ac:dyDescent="0.3">
      <c r="A75" s="68" t="s">
        <v>205</v>
      </c>
      <c r="B75" s="68" t="s">
        <v>206</v>
      </c>
      <c r="C75" s="43" t="s">
        <v>207</v>
      </c>
      <c r="D75" s="70">
        <v>450000</v>
      </c>
      <c r="E75" s="71">
        <v>0</v>
      </c>
      <c r="F75" s="72">
        <v>114.5</v>
      </c>
      <c r="G75" s="72">
        <v>50</v>
      </c>
      <c r="H75" s="72">
        <v>20</v>
      </c>
      <c r="I75" s="72">
        <v>0</v>
      </c>
      <c r="J75" s="72">
        <v>184.5</v>
      </c>
    </row>
    <row r="76" spans="1:10" ht="15.6" x14ac:dyDescent="0.3">
      <c r="A76" s="77" t="s">
        <v>208</v>
      </c>
      <c r="B76" s="69" t="s">
        <v>209</v>
      </c>
      <c r="C76" s="43" t="s">
        <v>11</v>
      </c>
      <c r="D76" s="70">
        <v>450000</v>
      </c>
      <c r="E76" s="71">
        <v>0</v>
      </c>
      <c r="F76" s="72">
        <v>114</v>
      </c>
      <c r="G76" s="72">
        <v>50</v>
      </c>
      <c r="H76" s="72">
        <v>20</v>
      </c>
      <c r="I76" s="72">
        <v>0</v>
      </c>
      <c r="J76" s="72">
        <v>184</v>
      </c>
    </row>
    <row r="77" spans="1:10" ht="15.6" x14ac:dyDescent="0.3">
      <c r="A77" s="77" t="s">
        <v>210</v>
      </c>
      <c r="B77" s="69" t="s">
        <v>211</v>
      </c>
      <c r="C77" s="43" t="s">
        <v>212</v>
      </c>
      <c r="D77" s="70">
        <v>405000</v>
      </c>
      <c r="E77" s="71">
        <v>0</v>
      </c>
      <c r="F77" s="72">
        <v>103</v>
      </c>
      <c r="G77" s="72">
        <v>50</v>
      </c>
      <c r="H77" s="72">
        <v>20</v>
      </c>
      <c r="I77" s="72">
        <v>10</v>
      </c>
      <c r="J77" s="72">
        <v>183</v>
      </c>
    </row>
    <row r="78" spans="1:10" ht="15.6" x14ac:dyDescent="0.3">
      <c r="A78" s="75" t="s">
        <v>213</v>
      </c>
      <c r="B78" s="76" t="s">
        <v>214</v>
      </c>
      <c r="C78" s="43" t="s">
        <v>84</v>
      </c>
      <c r="D78" s="70">
        <v>450000</v>
      </c>
      <c r="E78" s="71">
        <v>0</v>
      </c>
      <c r="F78" s="72">
        <v>116.5</v>
      </c>
      <c r="G78" s="72">
        <v>46</v>
      </c>
      <c r="H78" s="72">
        <v>20</v>
      </c>
      <c r="I78" s="72">
        <v>0</v>
      </c>
      <c r="J78" s="72">
        <v>182.5</v>
      </c>
    </row>
    <row r="79" spans="1:10" ht="15.6" x14ac:dyDescent="0.3">
      <c r="A79" s="62" t="s">
        <v>215</v>
      </c>
      <c r="B79" s="62" t="s">
        <v>216</v>
      </c>
      <c r="C79" s="73" t="s">
        <v>68</v>
      </c>
      <c r="D79" s="66">
        <v>385943</v>
      </c>
      <c r="E79" s="71">
        <v>0</v>
      </c>
      <c r="F79" s="72">
        <v>112</v>
      </c>
      <c r="G79" s="44">
        <v>50</v>
      </c>
      <c r="H79" s="44">
        <v>20</v>
      </c>
      <c r="I79" s="44">
        <v>0</v>
      </c>
      <c r="J79" s="72">
        <v>182</v>
      </c>
    </row>
    <row r="80" spans="1:10" ht="15.6" x14ac:dyDescent="0.3">
      <c r="A80" s="69" t="s">
        <v>217</v>
      </c>
      <c r="B80" s="69" t="s">
        <v>218</v>
      </c>
      <c r="C80" s="43" t="s">
        <v>219</v>
      </c>
      <c r="D80" s="70">
        <v>446148.32</v>
      </c>
      <c r="E80" s="71">
        <v>0</v>
      </c>
      <c r="F80" s="72">
        <v>111.5</v>
      </c>
      <c r="G80" s="72">
        <v>50</v>
      </c>
      <c r="H80" s="72">
        <v>20</v>
      </c>
      <c r="I80" s="72">
        <v>0</v>
      </c>
      <c r="J80" s="72">
        <v>181.5</v>
      </c>
    </row>
    <row r="81" spans="1:11" ht="15.6" x14ac:dyDescent="0.3">
      <c r="A81" s="62" t="s">
        <v>220</v>
      </c>
      <c r="B81" s="62" t="s">
        <v>221</v>
      </c>
      <c r="C81" s="73" t="s">
        <v>222</v>
      </c>
      <c r="D81" s="66">
        <v>450000</v>
      </c>
      <c r="E81" s="71">
        <v>0</v>
      </c>
      <c r="F81" s="72">
        <v>110</v>
      </c>
      <c r="G81" s="44">
        <v>50</v>
      </c>
      <c r="H81" s="44">
        <v>20</v>
      </c>
      <c r="I81" s="44">
        <v>0</v>
      </c>
      <c r="J81" s="74">
        <v>180</v>
      </c>
    </row>
    <row r="82" spans="1:11" ht="16.2" thickBot="1" x14ac:dyDescent="0.35">
      <c r="A82" s="21"/>
      <c r="B82" s="22"/>
      <c r="C82" s="91" t="s">
        <v>223</v>
      </c>
      <c r="D82" s="91"/>
      <c r="E82" s="88">
        <f>SUM(E59:E81)</f>
        <v>5400000</v>
      </c>
      <c r="F82" s="23">
        <v>5166611</v>
      </c>
      <c r="G82" s="24"/>
      <c r="H82" s="22"/>
      <c r="I82" s="22"/>
      <c r="J82" s="22"/>
      <c r="K82" s="25"/>
    </row>
    <row r="83" spans="1:11" ht="15" thickTop="1" x14ac:dyDescent="0.3">
      <c r="A83" s="21"/>
      <c r="B83" s="22"/>
      <c r="C83" s="28"/>
      <c r="D83" s="28"/>
      <c r="E83" s="29"/>
      <c r="F83" s="23"/>
      <c r="G83" s="24"/>
      <c r="H83" s="22"/>
      <c r="I83" s="22"/>
      <c r="J83" s="22"/>
      <c r="K83" s="25"/>
    </row>
    <row r="84" spans="1:11" ht="22.8" x14ac:dyDescent="0.4">
      <c r="A84" s="11"/>
      <c r="B84" s="30"/>
      <c r="C84" s="31" t="s">
        <v>224</v>
      </c>
      <c r="D84" s="32"/>
      <c r="E84" s="56"/>
      <c r="F84" s="34"/>
      <c r="G84" s="34"/>
      <c r="H84" s="34"/>
      <c r="I84" s="34"/>
      <c r="J84" s="34"/>
    </row>
    <row r="85" spans="1:11" ht="21" x14ac:dyDescent="0.3">
      <c r="A85" s="11"/>
      <c r="B85" s="33"/>
      <c r="C85" s="35" t="s">
        <v>225</v>
      </c>
      <c r="D85" s="32"/>
      <c r="E85" s="56"/>
      <c r="F85" s="34"/>
      <c r="G85" s="34"/>
      <c r="H85" s="34"/>
      <c r="I85" s="34"/>
      <c r="J85" s="34"/>
    </row>
    <row r="86" spans="1:11" ht="31.2" x14ac:dyDescent="0.3">
      <c r="A86" s="16" t="s">
        <v>0</v>
      </c>
      <c r="B86" s="36" t="s">
        <v>1</v>
      </c>
      <c r="C86" s="36" t="s">
        <v>2</v>
      </c>
      <c r="D86" s="16" t="s">
        <v>3</v>
      </c>
      <c r="E86" s="53" t="s">
        <v>4</v>
      </c>
      <c r="F86" s="37" t="s">
        <v>75</v>
      </c>
      <c r="G86" s="37" t="s">
        <v>76</v>
      </c>
      <c r="H86" s="37" t="s">
        <v>77</v>
      </c>
      <c r="I86" s="37" t="s">
        <v>78</v>
      </c>
      <c r="J86" s="37" t="s">
        <v>79</v>
      </c>
    </row>
    <row r="87" spans="1:11" ht="15" x14ac:dyDescent="0.3">
      <c r="A87" s="38" t="s">
        <v>226</v>
      </c>
      <c r="B87" s="38" t="s">
        <v>226</v>
      </c>
      <c r="C87" s="39" t="s">
        <v>11</v>
      </c>
      <c r="D87" s="40">
        <v>350000</v>
      </c>
      <c r="E87" s="40">
        <v>350000</v>
      </c>
      <c r="F87" s="41">
        <v>115</v>
      </c>
      <c r="G87" s="41">
        <v>50</v>
      </c>
      <c r="H87" s="41">
        <v>20</v>
      </c>
      <c r="I87" s="41">
        <v>10</v>
      </c>
      <c r="J87" s="42">
        <v>195</v>
      </c>
    </row>
    <row r="88" spans="1:11" ht="15" x14ac:dyDescent="0.3">
      <c r="A88" s="38" t="s">
        <v>227</v>
      </c>
      <c r="B88" s="38" t="s">
        <v>227</v>
      </c>
      <c r="C88" s="39" t="s">
        <v>228</v>
      </c>
      <c r="D88" s="40">
        <v>350000</v>
      </c>
      <c r="E88" s="40">
        <v>350000</v>
      </c>
      <c r="F88" s="41">
        <v>115</v>
      </c>
      <c r="G88" s="41">
        <v>50</v>
      </c>
      <c r="H88" s="41">
        <v>20</v>
      </c>
      <c r="I88" s="41"/>
      <c r="J88" s="42">
        <v>185</v>
      </c>
    </row>
    <row r="89" spans="1:11" ht="15" x14ac:dyDescent="0.3">
      <c r="A89" s="38" t="s">
        <v>199</v>
      </c>
      <c r="B89" s="38" t="s">
        <v>199</v>
      </c>
      <c r="C89" s="39" t="s">
        <v>11</v>
      </c>
      <c r="D89" s="40">
        <v>350000</v>
      </c>
      <c r="E89" s="40">
        <v>350000</v>
      </c>
      <c r="F89" s="41">
        <v>115</v>
      </c>
      <c r="G89" s="41">
        <v>50</v>
      </c>
      <c r="H89" s="41">
        <v>20</v>
      </c>
      <c r="I89" s="41"/>
      <c r="J89" s="42">
        <v>185</v>
      </c>
    </row>
    <row r="90" spans="1:11" ht="15" x14ac:dyDescent="0.3">
      <c r="A90" s="38" t="s">
        <v>211</v>
      </c>
      <c r="B90" s="38" t="s">
        <v>211</v>
      </c>
      <c r="C90" s="39" t="s">
        <v>11</v>
      </c>
      <c r="D90" s="40">
        <v>350000</v>
      </c>
      <c r="E90" s="40">
        <v>350000</v>
      </c>
      <c r="F90" s="41">
        <v>115</v>
      </c>
      <c r="G90" s="41">
        <v>50</v>
      </c>
      <c r="H90" s="41">
        <v>20</v>
      </c>
      <c r="I90" s="41"/>
      <c r="J90" s="42">
        <v>185</v>
      </c>
    </row>
    <row r="91" spans="1:11" ht="15" x14ac:dyDescent="0.3">
      <c r="A91" s="38" t="s">
        <v>229</v>
      </c>
      <c r="B91" s="38" t="s">
        <v>229</v>
      </c>
      <c r="C91" s="39" t="s">
        <v>11</v>
      </c>
      <c r="D91" s="40">
        <v>350000</v>
      </c>
      <c r="E91" s="40">
        <v>350000</v>
      </c>
      <c r="F91" s="41">
        <v>114</v>
      </c>
      <c r="G91" s="41">
        <v>50</v>
      </c>
      <c r="H91" s="41">
        <v>20</v>
      </c>
      <c r="I91" s="41"/>
      <c r="J91" s="42">
        <v>184</v>
      </c>
    </row>
    <row r="92" spans="1:11" ht="15" x14ac:dyDescent="0.3">
      <c r="A92" s="38" t="s">
        <v>230</v>
      </c>
      <c r="B92" s="38" t="s">
        <v>230</v>
      </c>
      <c r="C92" s="39" t="s">
        <v>100</v>
      </c>
      <c r="D92" s="40">
        <v>350000</v>
      </c>
      <c r="E92" s="40">
        <v>350000</v>
      </c>
      <c r="F92" s="41">
        <v>113</v>
      </c>
      <c r="G92" s="41">
        <v>50</v>
      </c>
      <c r="H92" s="41">
        <v>20</v>
      </c>
      <c r="I92" s="41"/>
      <c r="J92" s="42">
        <v>183</v>
      </c>
    </row>
    <row r="93" spans="1:11" ht="15" x14ac:dyDescent="0.3">
      <c r="A93" s="38" t="s">
        <v>231</v>
      </c>
      <c r="B93" s="38" t="s">
        <v>231</v>
      </c>
      <c r="C93" s="39" t="s">
        <v>11</v>
      </c>
      <c r="D93" s="40">
        <v>308700</v>
      </c>
      <c r="E93" s="40">
        <v>308700</v>
      </c>
      <c r="F93" s="41">
        <v>110</v>
      </c>
      <c r="G93" s="41">
        <v>50</v>
      </c>
      <c r="H93" s="41">
        <v>20</v>
      </c>
      <c r="I93" s="41"/>
      <c r="J93" s="42">
        <v>180</v>
      </c>
    </row>
    <row r="94" spans="1:11" ht="15" x14ac:dyDescent="0.3">
      <c r="A94" s="38" t="s">
        <v>195</v>
      </c>
      <c r="B94" s="38" t="s">
        <v>195</v>
      </c>
      <c r="C94" s="39" t="s">
        <v>100</v>
      </c>
      <c r="D94" s="40">
        <v>350000</v>
      </c>
      <c r="E94" s="40">
        <v>350000</v>
      </c>
      <c r="F94" s="41">
        <v>109</v>
      </c>
      <c r="G94" s="41">
        <v>50</v>
      </c>
      <c r="H94" s="41">
        <v>20</v>
      </c>
      <c r="I94" s="41"/>
      <c r="J94" s="42">
        <v>179</v>
      </c>
    </row>
    <row r="95" spans="1:11" ht="15" x14ac:dyDescent="0.3">
      <c r="A95" s="43" t="s">
        <v>232</v>
      </c>
      <c r="B95" s="43" t="s">
        <v>232</v>
      </c>
      <c r="C95" s="39" t="s">
        <v>11</v>
      </c>
      <c r="D95" s="40">
        <v>235990</v>
      </c>
      <c r="E95" s="40">
        <v>235990</v>
      </c>
      <c r="F95" s="44">
        <v>109</v>
      </c>
      <c r="G95" s="41">
        <v>50</v>
      </c>
      <c r="H95" s="41">
        <v>20</v>
      </c>
      <c r="I95" s="44"/>
      <c r="J95" s="42">
        <v>179</v>
      </c>
    </row>
    <row r="96" spans="1:11" ht="15" x14ac:dyDescent="0.3">
      <c r="A96" s="38" t="s">
        <v>233</v>
      </c>
      <c r="B96" s="38" t="s">
        <v>233</v>
      </c>
      <c r="C96" s="39" t="s">
        <v>8</v>
      </c>
      <c r="D96" s="40">
        <v>350000</v>
      </c>
      <c r="E96" s="40">
        <v>0</v>
      </c>
      <c r="F96" s="41">
        <v>107</v>
      </c>
      <c r="G96" s="41">
        <v>50</v>
      </c>
      <c r="H96" s="41">
        <v>20</v>
      </c>
      <c r="I96" s="41"/>
      <c r="J96" s="42">
        <v>177</v>
      </c>
    </row>
    <row r="97" spans="1:10" ht="15" x14ac:dyDescent="0.3">
      <c r="A97" s="38" t="s">
        <v>182</v>
      </c>
      <c r="B97" s="38" t="s">
        <v>182</v>
      </c>
      <c r="C97" s="39" t="s">
        <v>11</v>
      </c>
      <c r="D97" s="40">
        <v>350000</v>
      </c>
      <c r="E97" s="40">
        <v>0</v>
      </c>
      <c r="F97" s="41">
        <v>107</v>
      </c>
      <c r="G97" s="41">
        <v>50</v>
      </c>
      <c r="H97" s="41">
        <v>20</v>
      </c>
      <c r="I97" s="41"/>
      <c r="J97" s="42">
        <v>177</v>
      </c>
    </row>
    <row r="98" spans="1:10" ht="15" x14ac:dyDescent="0.3">
      <c r="A98" s="38" t="s">
        <v>234</v>
      </c>
      <c r="B98" s="38" t="s">
        <v>234</v>
      </c>
      <c r="C98" s="39" t="s">
        <v>11</v>
      </c>
      <c r="D98" s="40">
        <v>350000</v>
      </c>
      <c r="E98" s="40">
        <v>0</v>
      </c>
      <c r="F98" s="41">
        <v>106</v>
      </c>
      <c r="G98" s="41">
        <v>50</v>
      </c>
      <c r="H98" s="41">
        <v>20</v>
      </c>
      <c r="I98" s="41"/>
      <c r="J98" s="42">
        <v>176</v>
      </c>
    </row>
    <row r="99" spans="1:10" ht="15" x14ac:dyDescent="0.3">
      <c r="A99" s="38" t="s">
        <v>235</v>
      </c>
      <c r="B99" s="38" t="s">
        <v>235</v>
      </c>
      <c r="C99" s="39" t="s">
        <v>100</v>
      </c>
      <c r="D99" s="40">
        <v>350000</v>
      </c>
      <c r="E99" s="40">
        <v>0</v>
      </c>
      <c r="F99" s="41">
        <v>106</v>
      </c>
      <c r="G99" s="41">
        <v>50</v>
      </c>
      <c r="H99" s="41">
        <v>20</v>
      </c>
      <c r="I99" s="41"/>
      <c r="J99" s="42">
        <v>176</v>
      </c>
    </row>
    <row r="100" spans="1:10" ht="15" x14ac:dyDescent="0.3">
      <c r="A100" s="38" t="s">
        <v>236</v>
      </c>
      <c r="B100" s="38" t="s">
        <v>236</v>
      </c>
      <c r="C100" s="39" t="s">
        <v>100</v>
      </c>
      <c r="D100" s="40">
        <v>350000</v>
      </c>
      <c r="E100" s="40">
        <v>0</v>
      </c>
      <c r="F100" s="41">
        <v>105</v>
      </c>
      <c r="G100" s="41">
        <v>50</v>
      </c>
      <c r="H100" s="41">
        <v>20</v>
      </c>
      <c r="I100" s="41"/>
      <c r="J100" s="42">
        <v>175</v>
      </c>
    </row>
    <row r="101" spans="1:10" ht="15" x14ac:dyDescent="0.3">
      <c r="A101" s="38" t="s">
        <v>237</v>
      </c>
      <c r="B101" s="38" t="s">
        <v>237</v>
      </c>
      <c r="C101" s="39" t="s">
        <v>238</v>
      </c>
      <c r="D101" s="40">
        <v>350000</v>
      </c>
      <c r="E101" s="40">
        <v>0</v>
      </c>
      <c r="F101" s="41">
        <v>105</v>
      </c>
      <c r="G101" s="41">
        <v>50</v>
      </c>
      <c r="H101" s="41">
        <v>20</v>
      </c>
      <c r="I101" s="41"/>
      <c r="J101" s="42">
        <v>175</v>
      </c>
    </row>
    <row r="102" spans="1:10" ht="15" x14ac:dyDescent="0.3">
      <c r="A102" s="38" t="s">
        <v>239</v>
      </c>
      <c r="B102" s="38" t="s">
        <v>239</v>
      </c>
      <c r="C102" s="39" t="s">
        <v>100</v>
      </c>
      <c r="D102" s="40">
        <v>350000</v>
      </c>
      <c r="E102" s="40">
        <v>0</v>
      </c>
      <c r="F102" s="41">
        <v>105</v>
      </c>
      <c r="G102" s="41">
        <v>50</v>
      </c>
      <c r="H102" s="41">
        <v>20</v>
      </c>
      <c r="I102" s="41"/>
      <c r="J102" s="42">
        <v>175</v>
      </c>
    </row>
    <row r="103" spans="1:10" ht="15" x14ac:dyDescent="0.3">
      <c r="A103" s="38" t="s">
        <v>240</v>
      </c>
      <c r="B103" s="38" t="s">
        <v>240</v>
      </c>
      <c r="C103" s="39" t="s">
        <v>100</v>
      </c>
      <c r="D103" s="40">
        <v>350000</v>
      </c>
      <c r="E103" s="40">
        <v>0</v>
      </c>
      <c r="F103" s="41">
        <v>104</v>
      </c>
      <c r="G103" s="41">
        <v>50</v>
      </c>
      <c r="H103" s="41">
        <v>20</v>
      </c>
      <c r="I103" s="41"/>
      <c r="J103" s="42">
        <v>174</v>
      </c>
    </row>
    <row r="104" spans="1:10" ht="15" x14ac:dyDescent="0.3">
      <c r="A104" s="38" t="s">
        <v>241</v>
      </c>
      <c r="B104" s="38" t="s">
        <v>241</v>
      </c>
      <c r="C104" s="39" t="s">
        <v>11</v>
      </c>
      <c r="D104" s="40">
        <v>350000</v>
      </c>
      <c r="E104" s="40">
        <v>0</v>
      </c>
      <c r="F104" s="41">
        <v>103</v>
      </c>
      <c r="G104" s="41">
        <v>50</v>
      </c>
      <c r="H104" s="41">
        <v>20</v>
      </c>
      <c r="I104" s="41"/>
      <c r="J104" s="42">
        <v>173</v>
      </c>
    </row>
    <row r="105" spans="1:10" ht="15" x14ac:dyDescent="0.3">
      <c r="A105" s="38" t="s">
        <v>242</v>
      </c>
      <c r="B105" s="38" t="s">
        <v>242</v>
      </c>
      <c r="C105" s="39" t="s">
        <v>100</v>
      </c>
      <c r="D105" s="40">
        <v>350000</v>
      </c>
      <c r="E105" s="40">
        <v>0</v>
      </c>
      <c r="F105" s="41">
        <v>103</v>
      </c>
      <c r="G105" s="41">
        <v>50</v>
      </c>
      <c r="H105" s="41">
        <v>20</v>
      </c>
      <c r="I105" s="41"/>
      <c r="J105" s="42">
        <v>173</v>
      </c>
    </row>
    <row r="106" spans="1:10" ht="15" x14ac:dyDescent="0.3">
      <c r="A106" s="38" t="s">
        <v>243</v>
      </c>
      <c r="B106" s="38" t="s">
        <v>243</v>
      </c>
      <c r="C106" s="39" t="s">
        <v>11</v>
      </c>
      <c r="D106" s="40">
        <v>347000</v>
      </c>
      <c r="E106" s="40">
        <v>0</v>
      </c>
      <c r="F106" s="41">
        <v>100</v>
      </c>
      <c r="G106" s="41">
        <v>50</v>
      </c>
      <c r="H106" s="41">
        <v>20</v>
      </c>
      <c r="I106" s="41"/>
      <c r="J106" s="42">
        <v>170</v>
      </c>
    </row>
    <row r="107" spans="1:10" ht="15.6" x14ac:dyDescent="0.3">
      <c r="A107" s="45"/>
      <c r="B107" s="45"/>
      <c r="C107" s="46"/>
      <c r="D107" s="47" t="s">
        <v>66</v>
      </c>
      <c r="E107" s="48">
        <f>SUM(E87:E106)</f>
        <v>2994690</v>
      </c>
      <c r="F107" s="49"/>
      <c r="G107" s="49"/>
      <c r="H107" s="49"/>
      <c r="I107" s="49"/>
      <c r="J107" s="50"/>
    </row>
    <row r="109" spans="1:10" ht="22.8" x14ac:dyDescent="0.4">
      <c r="A109" s="89" t="s">
        <v>65</v>
      </c>
      <c r="B109" s="89"/>
      <c r="C109" s="89"/>
      <c r="D109" s="89"/>
      <c r="E109" s="89"/>
      <c r="F109" s="89"/>
      <c r="G109" s="89"/>
      <c r="H109" s="89"/>
    </row>
    <row r="110" spans="1:10" ht="21" x14ac:dyDescent="0.4">
      <c r="A110" s="90" t="s">
        <v>72</v>
      </c>
      <c r="B110" s="90"/>
      <c r="C110" s="90"/>
      <c r="D110" s="10">
        <v>3100670</v>
      </c>
      <c r="E110" s="58"/>
      <c r="F110" s="9"/>
      <c r="G110" s="9"/>
      <c r="H110" s="9"/>
    </row>
    <row r="111" spans="1:10" ht="31.2" x14ac:dyDescent="0.3">
      <c r="A111" s="5" t="s">
        <v>0</v>
      </c>
      <c r="B111" s="6" t="s">
        <v>1</v>
      </c>
      <c r="C111" s="6" t="s">
        <v>2</v>
      </c>
      <c r="D111" s="5" t="s">
        <v>3</v>
      </c>
      <c r="E111" s="55" t="s">
        <v>4</v>
      </c>
      <c r="F111" s="3" t="s">
        <v>62</v>
      </c>
      <c r="G111" s="3" t="s">
        <v>63</v>
      </c>
      <c r="H111" s="4" t="s">
        <v>64</v>
      </c>
      <c r="I111" s="7"/>
      <c r="J111" s="7"/>
    </row>
    <row r="112" spans="1:10" ht="15.6" x14ac:dyDescent="0.3">
      <c r="A112" s="62" t="s">
        <v>5</v>
      </c>
      <c r="B112" s="62" t="s">
        <v>6</v>
      </c>
      <c r="C112" s="61" t="s">
        <v>67</v>
      </c>
      <c r="D112" s="65">
        <v>250000</v>
      </c>
      <c r="E112" s="66">
        <f t="shared" ref="E112:E126" si="3">D112</f>
        <v>250000</v>
      </c>
      <c r="F112" s="67">
        <v>5</v>
      </c>
      <c r="G112" s="67">
        <v>5</v>
      </c>
      <c r="H112" s="67">
        <f t="shared" ref="H112:H141" si="4">F112+G112</f>
        <v>10</v>
      </c>
    </row>
    <row r="113" spans="1:8" ht="15.6" x14ac:dyDescent="0.3">
      <c r="A113" s="62" t="s">
        <v>7</v>
      </c>
      <c r="B113" s="62" t="s">
        <v>7</v>
      </c>
      <c r="C113" s="61" t="s">
        <v>8</v>
      </c>
      <c r="D113" s="63">
        <v>250000</v>
      </c>
      <c r="E113" s="66">
        <f t="shared" si="3"/>
        <v>250000</v>
      </c>
      <c r="F113" s="67">
        <v>5</v>
      </c>
      <c r="G113" s="67">
        <v>5</v>
      </c>
      <c r="H113" s="67">
        <f t="shared" si="4"/>
        <v>10</v>
      </c>
    </row>
    <row r="114" spans="1:8" ht="15.6" x14ac:dyDescent="0.3">
      <c r="A114" s="62" t="s">
        <v>9</v>
      </c>
      <c r="B114" s="62" t="s">
        <v>10</v>
      </c>
      <c r="C114" s="61" t="s">
        <v>11</v>
      </c>
      <c r="D114" s="63">
        <v>203315</v>
      </c>
      <c r="E114" s="66">
        <f t="shared" si="3"/>
        <v>203315</v>
      </c>
      <c r="F114" s="67">
        <v>5</v>
      </c>
      <c r="G114" s="67">
        <v>5</v>
      </c>
      <c r="H114" s="67">
        <f t="shared" si="4"/>
        <v>10</v>
      </c>
    </row>
    <row r="115" spans="1:8" ht="15.6" x14ac:dyDescent="0.3">
      <c r="A115" s="62" t="s">
        <v>12</v>
      </c>
      <c r="B115" s="62" t="s">
        <v>13</v>
      </c>
      <c r="C115" s="61" t="s">
        <v>14</v>
      </c>
      <c r="D115" s="63">
        <v>250000</v>
      </c>
      <c r="E115" s="66">
        <f t="shared" si="3"/>
        <v>250000</v>
      </c>
      <c r="F115" s="67">
        <v>5</v>
      </c>
      <c r="G115" s="67">
        <v>5</v>
      </c>
      <c r="H115" s="67">
        <f t="shared" si="4"/>
        <v>10</v>
      </c>
    </row>
    <row r="116" spans="1:8" ht="15.6" x14ac:dyDescent="0.3">
      <c r="A116" s="62" t="s">
        <v>15</v>
      </c>
      <c r="B116" s="62" t="s">
        <v>16</v>
      </c>
      <c r="C116" s="61" t="s">
        <v>14</v>
      </c>
      <c r="D116" s="63">
        <v>250000</v>
      </c>
      <c r="E116" s="66">
        <f t="shared" si="3"/>
        <v>250000</v>
      </c>
      <c r="F116" s="67">
        <v>4</v>
      </c>
      <c r="G116" s="67">
        <v>5</v>
      </c>
      <c r="H116" s="67">
        <f t="shared" si="4"/>
        <v>9</v>
      </c>
    </row>
    <row r="117" spans="1:8" ht="15.6" x14ac:dyDescent="0.3">
      <c r="A117" s="62" t="s">
        <v>17</v>
      </c>
      <c r="B117" s="62" t="s">
        <v>18</v>
      </c>
      <c r="C117" s="61" t="s">
        <v>19</v>
      </c>
      <c r="D117" s="63">
        <v>189977</v>
      </c>
      <c r="E117" s="66">
        <f t="shared" si="3"/>
        <v>189977</v>
      </c>
      <c r="F117" s="67">
        <v>4</v>
      </c>
      <c r="G117" s="67">
        <v>5</v>
      </c>
      <c r="H117" s="67">
        <f t="shared" si="4"/>
        <v>9</v>
      </c>
    </row>
    <row r="118" spans="1:8" ht="15.6" x14ac:dyDescent="0.3">
      <c r="A118" s="62" t="s">
        <v>20</v>
      </c>
      <c r="B118" s="62" t="s">
        <v>21</v>
      </c>
      <c r="C118" s="61" t="s">
        <v>19</v>
      </c>
      <c r="D118" s="63">
        <v>250000</v>
      </c>
      <c r="E118" s="66">
        <f t="shared" si="3"/>
        <v>250000</v>
      </c>
      <c r="F118" s="67">
        <v>4</v>
      </c>
      <c r="G118" s="67">
        <v>4</v>
      </c>
      <c r="H118" s="67">
        <f t="shared" si="4"/>
        <v>8</v>
      </c>
    </row>
    <row r="119" spans="1:8" ht="15.6" x14ac:dyDescent="0.3">
      <c r="A119" s="62" t="s">
        <v>22</v>
      </c>
      <c r="B119" s="62" t="s">
        <v>23</v>
      </c>
      <c r="C119" s="61" t="s">
        <v>19</v>
      </c>
      <c r="D119" s="63">
        <v>122628.39</v>
      </c>
      <c r="E119" s="66">
        <v>122628</v>
      </c>
      <c r="F119" s="67">
        <v>4</v>
      </c>
      <c r="G119" s="67">
        <v>4</v>
      </c>
      <c r="H119" s="67">
        <f t="shared" si="4"/>
        <v>8</v>
      </c>
    </row>
    <row r="120" spans="1:8" ht="15.6" x14ac:dyDescent="0.3">
      <c r="A120" s="62" t="s">
        <v>24</v>
      </c>
      <c r="B120" s="62" t="s">
        <v>25</v>
      </c>
      <c r="C120" s="61" t="s">
        <v>19</v>
      </c>
      <c r="D120" s="63">
        <v>239400</v>
      </c>
      <c r="E120" s="66">
        <f t="shared" si="3"/>
        <v>239400</v>
      </c>
      <c r="F120" s="67">
        <v>3.5</v>
      </c>
      <c r="G120" s="67">
        <v>3.5</v>
      </c>
      <c r="H120" s="67">
        <f t="shared" si="4"/>
        <v>7</v>
      </c>
    </row>
    <row r="121" spans="1:8" ht="15.6" x14ac:dyDescent="0.3">
      <c r="A121" s="62" t="s">
        <v>26</v>
      </c>
      <c r="B121" s="62" t="s">
        <v>27</v>
      </c>
      <c r="C121" s="61" t="s">
        <v>14</v>
      </c>
      <c r="D121" s="63">
        <v>177460</v>
      </c>
      <c r="E121" s="66">
        <f t="shared" si="3"/>
        <v>177460</v>
      </c>
      <c r="F121" s="67">
        <v>3.5</v>
      </c>
      <c r="G121" s="67">
        <v>3.5</v>
      </c>
      <c r="H121" s="67">
        <f t="shared" si="4"/>
        <v>7</v>
      </c>
    </row>
    <row r="122" spans="1:8" ht="15.6" x14ac:dyDescent="0.3">
      <c r="A122" s="62" t="s">
        <v>28</v>
      </c>
      <c r="B122" s="62" t="s">
        <v>29</v>
      </c>
      <c r="C122" s="61" t="s">
        <v>19</v>
      </c>
      <c r="D122" s="63">
        <v>250000</v>
      </c>
      <c r="E122" s="66">
        <f t="shared" si="3"/>
        <v>250000</v>
      </c>
      <c r="F122" s="67">
        <v>3.5</v>
      </c>
      <c r="G122" s="67">
        <v>3.5</v>
      </c>
      <c r="H122" s="67">
        <f t="shared" si="4"/>
        <v>7</v>
      </c>
    </row>
    <row r="123" spans="1:8" ht="15.6" x14ac:dyDescent="0.3">
      <c r="A123" s="62" t="s">
        <v>30</v>
      </c>
      <c r="B123" s="62" t="s">
        <v>31</v>
      </c>
      <c r="C123" s="61" t="s">
        <v>19</v>
      </c>
      <c r="D123" s="63">
        <v>208958</v>
      </c>
      <c r="E123" s="66">
        <f t="shared" si="3"/>
        <v>208958</v>
      </c>
      <c r="F123" s="67">
        <v>3.5</v>
      </c>
      <c r="G123" s="67">
        <v>3.5</v>
      </c>
      <c r="H123" s="67">
        <f t="shared" si="4"/>
        <v>7</v>
      </c>
    </row>
    <row r="124" spans="1:8" ht="15.6" x14ac:dyDescent="0.3">
      <c r="A124" s="62" t="s">
        <v>52</v>
      </c>
      <c r="B124" s="62" t="s">
        <v>53</v>
      </c>
      <c r="C124" s="68" t="s">
        <v>68</v>
      </c>
      <c r="D124" s="63">
        <v>201115</v>
      </c>
      <c r="E124" s="66">
        <f t="shared" si="3"/>
        <v>201115</v>
      </c>
      <c r="F124" s="67">
        <v>3.5</v>
      </c>
      <c r="G124" s="67">
        <v>3.5</v>
      </c>
      <c r="H124" s="67">
        <f t="shared" si="4"/>
        <v>7</v>
      </c>
    </row>
    <row r="125" spans="1:8" ht="15.6" x14ac:dyDescent="0.3">
      <c r="A125" s="62" t="s">
        <v>32</v>
      </c>
      <c r="B125" s="62" t="s">
        <v>33</v>
      </c>
      <c r="C125" s="68" t="s">
        <v>68</v>
      </c>
      <c r="D125" s="63">
        <v>127288.13</v>
      </c>
      <c r="E125" s="66">
        <v>127288</v>
      </c>
      <c r="F125" s="67">
        <v>3</v>
      </c>
      <c r="G125" s="67">
        <v>3</v>
      </c>
      <c r="H125" s="67">
        <f t="shared" si="4"/>
        <v>6</v>
      </c>
    </row>
    <row r="126" spans="1:8" ht="15.6" x14ac:dyDescent="0.3">
      <c r="A126" s="62" t="s">
        <v>47</v>
      </c>
      <c r="B126" s="62" t="s">
        <v>33</v>
      </c>
      <c r="C126" s="68" t="s">
        <v>69</v>
      </c>
      <c r="D126" s="63">
        <v>250000</v>
      </c>
      <c r="E126" s="66">
        <f t="shared" si="3"/>
        <v>250000</v>
      </c>
      <c r="F126" s="67">
        <v>3</v>
      </c>
      <c r="G126" s="67">
        <v>3</v>
      </c>
      <c r="H126" s="67">
        <f t="shared" si="4"/>
        <v>6</v>
      </c>
    </row>
    <row r="127" spans="1:8" ht="15.6" x14ac:dyDescent="0.3">
      <c r="A127" s="62" t="s">
        <v>51</v>
      </c>
      <c r="B127" s="62" t="s">
        <v>33</v>
      </c>
      <c r="C127" s="68" t="s">
        <v>68</v>
      </c>
      <c r="D127" s="63">
        <v>249600</v>
      </c>
      <c r="E127" s="66">
        <v>0</v>
      </c>
      <c r="F127" s="67">
        <v>2.5</v>
      </c>
      <c r="G127" s="67">
        <v>3</v>
      </c>
      <c r="H127" s="67">
        <f t="shared" si="4"/>
        <v>5.5</v>
      </c>
    </row>
    <row r="128" spans="1:8" ht="15.6" x14ac:dyDescent="0.3">
      <c r="A128" s="62" t="s">
        <v>40</v>
      </c>
      <c r="B128" s="62" t="s">
        <v>41</v>
      </c>
      <c r="C128" s="68" t="s">
        <v>70</v>
      </c>
      <c r="D128" s="63">
        <v>250000</v>
      </c>
      <c r="E128" s="66">
        <v>0</v>
      </c>
      <c r="F128" s="67">
        <v>3.5</v>
      </c>
      <c r="G128" s="67">
        <v>2</v>
      </c>
      <c r="H128" s="67">
        <f t="shared" si="4"/>
        <v>5.5</v>
      </c>
    </row>
    <row r="129" spans="1:8" ht="18.45" customHeight="1" x14ac:dyDescent="0.3">
      <c r="A129" s="62" t="s">
        <v>44</v>
      </c>
      <c r="B129" s="62" t="s">
        <v>16</v>
      </c>
      <c r="C129" s="61" t="s">
        <v>45</v>
      </c>
      <c r="D129" s="63">
        <v>250000</v>
      </c>
      <c r="E129" s="66">
        <v>0</v>
      </c>
      <c r="F129" s="67">
        <v>2.5</v>
      </c>
      <c r="G129" s="67">
        <v>2.5</v>
      </c>
      <c r="H129" s="67">
        <f t="shared" si="4"/>
        <v>5</v>
      </c>
    </row>
    <row r="130" spans="1:8" ht="15.6" x14ac:dyDescent="0.3">
      <c r="A130" s="62" t="s">
        <v>46</v>
      </c>
      <c r="B130" s="62" t="s">
        <v>33</v>
      </c>
      <c r="C130" s="68" t="s">
        <v>69</v>
      </c>
      <c r="D130" s="63">
        <v>250000</v>
      </c>
      <c r="E130" s="66">
        <v>0</v>
      </c>
      <c r="F130" s="67">
        <v>3</v>
      </c>
      <c r="G130" s="67">
        <v>2</v>
      </c>
      <c r="H130" s="67">
        <f t="shared" si="4"/>
        <v>5</v>
      </c>
    </row>
    <row r="131" spans="1:8" ht="15.6" x14ac:dyDescent="0.3">
      <c r="A131" s="62" t="s">
        <v>48</v>
      </c>
      <c r="B131" s="62" t="s">
        <v>49</v>
      </c>
      <c r="C131" s="68" t="s">
        <v>68</v>
      </c>
      <c r="D131" s="63">
        <v>133500</v>
      </c>
      <c r="E131" s="66">
        <v>0</v>
      </c>
      <c r="F131" s="67">
        <v>3</v>
      </c>
      <c r="G131" s="67">
        <v>2</v>
      </c>
      <c r="H131" s="67">
        <f t="shared" si="4"/>
        <v>5</v>
      </c>
    </row>
    <row r="132" spans="1:8" ht="15.6" x14ac:dyDescent="0.3">
      <c r="A132" s="62" t="s">
        <v>50</v>
      </c>
      <c r="B132" s="62" t="s">
        <v>33</v>
      </c>
      <c r="C132" s="68" t="s">
        <v>68</v>
      </c>
      <c r="D132" s="63">
        <v>250000</v>
      </c>
      <c r="E132" s="66">
        <v>0</v>
      </c>
      <c r="F132" s="67">
        <v>3</v>
      </c>
      <c r="G132" s="67">
        <v>2</v>
      </c>
      <c r="H132" s="67">
        <f t="shared" si="4"/>
        <v>5</v>
      </c>
    </row>
    <row r="133" spans="1:8" ht="15.6" x14ac:dyDescent="0.3">
      <c r="A133" s="62" t="s">
        <v>38</v>
      </c>
      <c r="B133" s="62" t="s">
        <v>39</v>
      </c>
      <c r="C133" s="68" t="s">
        <v>71</v>
      </c>
      <c r="D133" s="63">
        <v>141220</v>
      </c>
      <c r="E133" s="66">
        <v>0</v>
      </c>
      <c r="F133" s="67">
        <v>2.5</v>
      </c>
      <c r="G133" s="67">
        <v>2</v>
      </c>
      <c r="H133" s="67">
        <f t="shared" si="4"/>
        <v>4.5</v>
      </c>
    </row>
    <row r="134" spans="1:8" ht="15.6" x14ac:dyDescent="0.3">
      <c r="A134" s="62" t="s">
        <v>42</v>
      </c>
      <c r="B134" s="62" t="s">
        <v>43</v>
      </c>
      <c r="C134" s="61" t="s">
        <v>19</v>
      </c>
      <c r="D134" s="63">
        <v>121262</v>
      </c>
      <c r="E134" s="66">
        <v>0</v>
      </c>
      <c r="F134" s="67">
        <v>2.5</v>
      </c>
      <c r="G134" s="67">
        <v>2</v>
      </c>
      <c r="H134" s="67">
        <f t="shared" si="4"/>
        <v>4.5</v>
      </c>
    </row>
    <row r="135" spans="1:8" ht="15.6" x14ac:dyDescent="0.3">
      <c r="A135" s="62" t="s">
        <v>13</v>
      </c>
      <c r="B135" s="62" t="s">
        <v>13</v>
      </c>
      <c r="C135" s="61" t="s">
        <v>54</v>
      </c>
      <c r="D135" s="63">
        <v>243000</v>
      </c>
      <c r="E135" s="66">
        <v>0</v>
      </c>
      <c r="F135" s="67">
        <v>2.5</v>
      </c>
      <c r="G135" s="67">
        <v>2</v>
      </c>
      <c r="H135" s="67">
        <f t="shared" si="4"/>
        <v>4.5</v>
      </c>
    </row>
    <row r="136" spans="1:8" ht="15.6" x14ac:dyDescent="0.3">
      <c r="A136" s="62" t="s">
        <v>55</v>
      </c>
      <c r="B136" s="62" t="s">
        <v>39</v>
      </c>
      <c r="C136" s="61" t="s">
        <v>19</v>
      </c>
      <c r="D136" s="63">
        <v>243000</v>
      </c>
      <c r="E136" s="66">
        <v>0</v>
      </c>
      <c r="F136" s="67">
        <v>2.5</v>
      </c>
      <c r="G136" s="67">
        <v>2</v>
      </c>
      <c r="H136" s="67">
        <f t="shared" si="4"/>
        <v>4.5</v>
      </c>
    </row>
    <row r="137" spans="1:8" ht="15.6" x14ac:dyDescent="0.3">
      <c r="A137" s="62" t="s">
        <v>34</v>
      </c>
      <c r="B137" s="62" t="s">
        <v>35</v>
      </c>
      <c r="C137" s="68" t="s">
        <v>70</v>
      </c>
      <c r="D137" s="63">
        <v>250000</v>
      </c>
      <c r="E137" s="66">
        <v>0</v>
      </c>
      <c r="F137" s="67">
        <v>2</v>
      </c>
      <c r="G137" s="67">
        <v>2</v>
      </c>
      <c r="H137" s="67">
        <f t="shared" si="4"/>
        <v>4</v>
      </c>
    </row>
    <row r="138" spans="1:8" ht="15.6" x14ac:dyDescent="0.3">
      <c r="A138" s="62" t="s">
        <v>36</v>
      </c>
      <c r="B138" s="62" t="s">
        <v>37</v>
      </c>
      <c r="C138" s="68" t="s">
        <v>68</v>
      </c>
      <c r="D138" s="63">
        <v>250000</v>
      </c>
      <c r="E138" s="66">
        <v>0</v>
      </c>
      <c r="F138" s="67">
        <v>2</v>
      </c>
      <c r="G138" s="67">
        <v>2</v>
      </c>
      <c r="H138" s="67">
        <f t="shared" si="4"/>
        <v>4</v>
      </c>
    </row>
    <row r="139" spans="1:8" ht="15.6" x14ac:dyDescent="0.3">
      <c r="A139" s="62" t="s">
        <v>56</v>
      </c>
      <c r="B139" s="62" t="s">
        <v>56</v>
      </c>
      <c r="C139" s="61" t="s">
        <v>57</v>
      </c>
      <c r="D139" s="63">
        <v>250000</v>
      </c>
      <c r="E139" s="66">
        <v>0</v>
      </c>
      <c r="F139" s="67">
        <v>2</v>
      </c>
      <c r="G139" s="67">
        <v>2</v>
      </c>
      <c r="H139" s="67">
        <f t="shared" si="4"/>
        <v>4</v>
      </c>
    </row>
    <row r="140" spans="1:8" ht="15.6" x14ac:dyDescent="0.3">
      <c r="A140" s="62" t="s">
        <v>58</v>
      </c>
      <c r="B140" s="62" t="s">
        <v>59</v>
      </c>
      <c r="C140" s="61" t="s">
        <v>54</v>
      </c>
      <c r="D140" s="63">
        <v>249900</v>
      </c>
      <c r="E140" s="66">
        <v>0</v>
      </c>
      <c r="F140" s="67">
        <v>2</v>
      </c>
      <c r="G140" s="67">
        <v>2</v>
      </c>
      <c r="H140" s="67">
        <f t="shared" si="4"/>
        <v>4</v>
      </c>
    </row>
    <row r="141" spans="1:8" ht="15.6" x14ac:dyDescent="0.3">
      <c r="A141" s="62" t="s">
        <v>60</v>
      </c>
      <c r="B141" s="62" t="s">
        <v>61</v>
      </c>
      <c r="C141" s="61" t="s">
        <v>57</v>
      </c>
      <c r="D141" s="63">
        <v>250000</v>
      </c>
      <c r="E141" s="66">
        <v>0</v>
      </c>
      <c r="F141" s="67">
        <v>2</v>
      </c>
      <c r="G141" s="67">
        <v>2</v>
      </c>
      <c r="H141" s="67">
        <f t="shared" si="4"/>
        <v>4</v>
      </c>
    </row>
    <row r="142" spans="1:8" x14ac:dyDescent="0.3">
      <c r="D142" s="8" t="s">
        <v>66</v>
      </c>
      <c r="E142" s="59">
        <f>SUM(E112:E141)</f>
        <v>3220141</v>
      </c>
    </row>
    <row r="144" spans="1:8" ht="22.8" x14ac:dyDescent="0.4">
      <c r="A144" s="89" t="s">
        <v>244</v>
      </c>
      <c r="B144" s="89"/>
      <c r="C144" s="89"/>
      <c r="D144" s="89"/>
      <c r="E144" s="89"/>
      <c r="F144" s="89"/>
      <c r="G144" s="89"/>
      <c r="H144" s="89"/>
    </row>
    <row r="145" spans="1:8" ht="31.2" x14ac:dyDescent="0.3">
      <c r="A145" s="16" t="s">
        <v>0</v>
      </c>
      <c r="B145" s="36" t="s">
        <v>1</v>
      </c>
      <c r="C145" s="36" t="s">
        <v>2</v>
      </c>
      <c r="D145" s="16" t="s">
        <v>3</v>
      </c>
      <c r="E145" s="53" t="s">
        <v>4</v>
      </c>
      <c r="F145" s="60"/>
    </row>
    <row r="146" spans="1:8" ht="15" x14ac:dyDescent="0.3">
      <c r="A146" s="38" t="s">
        <v>215</v>
      </c>
      <c r="B146" s="38" t="s">
        <v>165</v>
      </c>
      <c r="C146" s="39" t="s">
        <v>245</v>
      </c>
      <c r="D146" s="40">
        <v>40000</v>
      </c>
      <c r="E146" s="40">
        <v>40000</v>
      </c>
      <c r="F146" s="49"/>
    </row>
    <row r="148" spans="1:8" ht="22.8" x14ac:dyDescent="0.4">
      <c r="A148" s="89" t="s">
        <v>246</v>
      </c>
      <c r="B148" s="89"/>
      <c r="C148" s="89"/>
      <c r="D148" s="89"/>
      <c r="E148" s="89"/>
      <c r="F148" s="89"/>
      <c r="G148" s="89"/>
      <c r="H148" s="89"/>
    </row>
    <row r="149" spans="1:8" ht="31.2" x14ac:dyDescent="0.3">
      <c r="A149" s="16" t="s">
        <v>0</v>
      </c>
      <c r="B149" s="36" t="s">
        <v>1</v>
      </c>
      <c r="C149" s="36" t="s">
        <v>2</v>
      </c>
      <c r="D149" s="16" t="s">
        <v>3</v>
      </c>
      <c r="E149" s="53" t="s">
        <v>4</v>
      </c>
      <c r="F149" s="60"/>
    </row>
    <row r="150" spans="1:8" ht="15" x14ac:dyDescent="0.3">
      <c r="A150" s="38" t="s">
        <v>118</v>
      </c>
      <c r="B150" s="38" t="s">
        <v>119</v>
      </c>
      <c r="C150" s="39" t="s">
        <v>248</v>
      </c>
      <c r="D150" s="40">
        <v>350000</v>
      </c>
      <c r="E150" s="40">
        <v>350000</v>
      </c>
      <c r="F150" s="49"/>
    </row>
    <row r="151" spans="1:8" s="64" customFormat="1" ht="15" x14ac:dyDescent="0.25">
      <c r="A151" s="61" t="s">
        <v>94</v>
      </c>
      <c r="B151" s="62" t="s">
        <v>94</v>
      </c>
      <c r="C151" s="62" t="s">
        <v>247</v>
      </c>
      <c r="D151" s="63">
        <v>350000</v>
      </c>
      <c r="E151" s="63">
        <v>350000</v>
      </c>
    </row>
  </sheetData>
  <mergeCells count="7">
    <mergeCell ref="A144:H144"/>
    <mergeCell ref="A148:H148"/>
    <mergeCell ref="A109:H109"/>
    <mergeCell ref="A110:C110"/>
    <mergeCell ref="A56:K56"/>
    <mergeCell ref="C82:D82"/>
    <mergeCell ref="A57:J57"/>
  </mergeCells>
  <printOptions horizontalCentered="1"/>
  <pageMargins left="0.7" right="0.7" top="0.75" bottom="0.75" header="0.3" footer="0.3"/>
  <pageSetup paperSize="5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B37114CCCAD64F84D707F36AACD8F7" ma:contentTypeVersion="2" ma:contentTypeDescription="Create a new document." ma:contentTypeScope="" ma:versionID="9162b6b963475c08971a753f59d2a37a">
  <xsd:schema xmlns:xsd="http://www.w3.org/2001/XMLSchema" xmlns:xs="http://www.w3.org/2001/XMLSchema" xmlns:p="http://schemas.microsoft.com/office/2006/metadata/properties" xmlns:ns2="df50664f-56ce-4fb8-ae32-54c521420004" targetNamespace="http://schemas.microsoft.com/office/2006/metadata/properties" ma:root="true" ma:fieldsID="2e9dc8785e6a6c8c9bfd7a1b189d08a2" ns2:_="">
    <xsd:import namespace="df50664f-56ce-4fb8-ae32-54c521420004"/>
    <xsd:element name="properties">
      <xsd:complexType>
        <xsd:sequence>
          <xsd:element name="documentManagement">
            <xsd:complexType>
              <xsd:all>
                <xsd:element ref="ns2:Year"/>
                <xsd:element ref="ns2:Order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664f-56ce-4fb8-ae32-54c521420004" elementFormDefault="qualified">
    <xsd:import namespace="http://schemas.microsoft.com/office/2006/documentManagement/types"/>
    <xsd:import namespace="http://schemas.microsoft.com/office/infopath/2007/PartnerControls"/>
    <xsd:element name="Year" ma:index="8" ma:displayName="Year" ma:default="2020" ma:format="Dropdown" ma:internalName="Year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</xsd:restriction>
      </xsd:simpleType>
    </xsd:element>
    <xsd:element name="Order0" ma:index="9" ma:displayName="Order" ma:default="1" ma:internalName="Order0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Original File Nam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df50664f-56ce-4fb8-ae32-54c521420004">2019</Year>
    <Order0 xmlns="df50664f-56ce-4fb8-ae32-54c521420004">1</Order0>
  </documentManagement>
</p:properties>
</file>

<file path=customXml/itemProps1.xml><?xml version="1.0" encoding="utf-8"?>
<ds:datastoreItem xmlns:ds="http://schemas.openxmlformats.org/officeDocument/2006/customXml" ds:itemID="{E870ED11-2393-422C-A4BB-CB9E3601F749}"/>
</file>

<file path=customXml/itemProps2.xml><?xml version="1.0" encoding="utf-8"?>
<ds:datastoreItem xmlns:ds="http://schemas.openxmlformats.org/officeDocument/2006/customXml" ds:itemID="{887ADC64-45A0-44CF-B088-F044FE0D0F18}"/>
</file>

<file path=customXml/itemProps3.xml><?xml version="1.0" encoding="utf-8"?>
<ds:datastoreItem xmlns:ds="http://schemas.openxmlformats.org/officeDocument/2006/customXml" ds:itemID="{E77CB959-96F9-443A-9026-3E9CC003E3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Teresa.Nobles</dc:creator>
  <cp:lastModifiedBy>Nobles, Teresa</cp:lastModifiedBy>
  <cp:lastPrinted>2020-02-20T17:36:33Z</cp:lastPrinted>
  <dcterms:created xsi:type="dcterms:W3CDTF">2017-09-28T18:58:56Z</dcterms:created>
  <dcterms:modified xsi:type="dcterms:W3CDTF">2020-02-20T17:38:28Z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0x01010069B37114CCCAD64F84D707F36AACD8F7</vt:lpwstr>
  </property>
</Properties>
</file>